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kg55\Dropbox\Accounts\Invoices\Master Spreadsheet\"/>
    </mc:Choice>
  </mc:AlternateContent>
  <xr:revisionPtr revIDLastSave="0" documentId="13_ncr:1_{9946D117-077F-491C-89D3-DCEC69F52E1F}" xr6:coauthVersionLast="47" xr6:coauthVersionMax="47" xr10:uidLastSave="{00000000-0000-0000-0000-000000000000}"/>
  <workbookProtection workbookAlgorithmName="SHA-512" workbookHashValue="K7OZ8najKTnAoD+zzAchJqrIumrYEB2ZPFd3iNHVDjWl2+KkjkyzRyNU1YKBGYK4keNe6jrG7q0kdwHtT5cYqA==" workbookSaltValue="y68y0abrIVVpDCOnvp/OBw==" workbookSpinCount="100000" lockStructure="1"/>
  <bookViews>
    <workbookView xWindow="-110" yWindow="-110" windowWidth="38620" windowHeight="21100" xr2:uid="{00000000-000D-0000-FFFF-FFFF00000000}"/>
  </bookViews>
  <sheets>
    <sheet name="Billing Form" sheetId="1" r:id="rId1"/>
    <sheet name="Admin Data" sheetId="2" r:id="rId2"/>
    <sheet name="Sheet3" sheetId="3" r:id="rId3"/>
  </sheets>
  <definedNames>
    <definedName name="Flight_Type">'Admin Data'!$A$1:$A$2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C27" i="1" l="1"/>
  <c r="D27" i="1"/>
  <c r="E27" i="1"/>
  <c r="B27" i="1"/>
  <c r="B26" i="1" l="1"/>
  <c r="B28" i="1" l="1"/>
  <c r="E26" i="1"/>
  <c r="D26" i="1"/>
  <c r="C26" i="1"/>
  <c r="B29" i="1" l="1"/>
  <c r="B30" i="1" s="1"/>
</calcChain>
</file>

<file path=xl/sharedStrings.xml><?xml version="1.0" encoding="utf-8"?>
<sst xmlns="http://schemas.openxmlformats.org/spreadsheetml/2006/main" count="42" uniqueCount="40">
  <si>
    <t>Post Flight Billing Form</t>
  </si>
  <si>
    <t>Pilot Name</t>
  </si>
  <si>
    <t>Flight Type</t>
  </si>
  <si>
    <t>Air Meter - Start</t>
  </si>
  <si>
    <t>Air Meter - Finish</t>
  </si>
  <si>
    <t>Flight 1</t>
  </si>
  <si>
    <t>Flight 2</t>
  </si>
  <si>
    <t>Flight 3</t>
  </si>
  <si>
    <t>Flight 4</t>
  </si>
  <si>
    <t>Number of Aberdeen Landings</t>
  </si>
  <si>
    <t>Remarks</t>
  </si>
  <si>
    <t>Defects</t>
  </si>
  <si>
    <t>Hire</t>
  </si>
  <si>
    <t>Instruction</t>
  </si>
  <si>
    <t>Date</t>
  </si>
  <si>
    <t>Aberdeen Landing Cost</t>
  </si>
  <si>
    <t>Dundee Landing Cost</t>
  </si>
  <si>
    <t>Instructor Ground Briefing (mins)</t>
  </si>
  <si>
    <t>Hourly Cost - Aircraft</t>
  </si>
  <si>
    <t>Hourly Cost - Instructor</t>
  </si>
  <si>
    <t>Tach - Start</t>
  </si>
  <si>
    <t>Tach - Finish</t>
  </si>
  <si>
    <t>Mins billed on ground</t>
  </si>
  <si>
    <t>Total Flight Time</t>
  </si>
  <si>
    <t>Aircraft</t>
  </si>
  <si>
    <t xml:space="preserve">Invoice Number </t>
  </si>
  <si>
    <t>Send to alexair.abz@gmail.com</t>
  </si>
  <si>
    <t>Cost Per Flight (ex-VAT)</t>
  </si>
  <si>
    <t>Instructor Ground Briefing (ex-VAT)</t>
  </si>
  <si>
    <t>Cost of Landings per Flight (ex-VAT)</t>
  </si>
  <si>
    <t>Total Amount Due (ex VAT)</t>
  </si>
  <si>
    <t>Total Amount Due (inc VAT @ 20%)</t>
  </si>
  <si>
    <t xml:space="preserve"> </t>
  </si>
  <si>
    <t>VAT Registration Number 321 9537 07</t>
  </si>
  <si>
    <t>Inverness Landing Cost</t>
  </si>
  <si>
    <t>Longside Landing Cost</t>
  </si>
  <si>
    <t>Number of Longside Landings</t>
  </si>
  <si>
    <t>Number of Dundee Ldgs/Apps</t>
  </si>
  <si>
    <t>Number of Inverness Ldgs/Apps</t>
  </si>
  <si>
    <t>Bank Account Details:
Sort Code: 09-01-29
Account Number: 03458640
Alexander Air Limited T/A Alexander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</si>
</sst>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.00"/>
    <numFmt numFmtId="166" formatCode="dd/mm/yyyy;@"/>
    <numFmt numFmtId="167" formatCode="0.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0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5" fillId="0" borderId="0" xfId="1" applyFont="1"/>
    <xf numFmtId="0" fontId="0" fillId="0" borderId="1" xfId="1" applyFont="1" applyBorder="1"/>
    <xf numFmtId="0" fontId="3" fillId="2" borderId="1" xfId="1" applyFont="1" applyFill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165" fontId="3" fillId="0" borderId="1" xfId="1" applyNumberFormat="1" applyFont="1" applyBorder="1" applyAlignment="1">
      <alignment horizontal="center"/>
    </xf>
    <xf numFmtId="0" fontId="0" fillId="0" borderId="1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164" fontId="1" fillId="0" borderId="1" xfId="1" applyNumberForma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0" fillId="0" borderId="0" xfId="1" applyFont="1" applyAlignment="1">
      <alignment wrapText="1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65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0" fillId="0" borderId="1" xfId="1" applyFont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5" fontId="3" fillId="0" borderId="7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166" fontId="0" fillId="0" borderId="7" xfId="1" applyNumberFormat="1" applyFont="1" applyBorder="1" applyAlignment="1" applyProtection="1">
      <alignment horizontal="left" vertical="center"/>
      <protection locked="0"/>
    </xf>
    <xf numFmtId="166" fontId="3" fillId="0" borderId="5" xfId="1" applyNumberFormat="1" applyFont="1" applyBorder="1" applyAlignment="1" applyProtection="1">
      <alignment horizontal="left" vertical="center"/>
      <protection locked="0"/>
    </xf>
    <xf numFmtId="166" fontId="3" fillId="0" borderId="6" xfId="1" applyNumberFormat="1" applyFont="1" applyBorder="1" applyAlignment="1" applyProtection="1">
      <alignment horizontal="left" vertical="center"/>
      <protection locked="0"/>
    </xf>
    <xf numFmtId="0" fontId="0" fillId="0" borderId="7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0" fillId="0" borderId="5" xfId="1" applyFont="1" applyBorder="1" applyAlignment="1" applyProtection="1">
      <alignment vertical="center"/>
      <protection locked="0"/>
    </xf>
  </cellXfs>
  <cellStyles count="10">
    <cellStyle name="Bold text" xfId="2" xr:uid="{00000000-0005-0000-0000-000000000000}"/>
    <cellStyle name="Col header" xfId="6" xr:uid="{00000000-0005-0000-0000-000001000000}"/>
    <cellStyle name="Date" xfId="7" xr:uid="{00000000-0005-0000-0000-000002000000}"/>
    <cellStyle name="Date &amp; time" xfId="9" xr:uid="{00000000-0005-0000-0000-000003000000}"/>
    <cellStyle name="Money" xfId="4" xr:uid="{00000000-0005-0000-0000-000004000000}"/>
    <cellStyle name="Normal" xfId="0" builtinId="0"/>
    <cellStyle name="Number" xfId="3" xr:uid="{00000000-0005-0000-0000-000006000000}"/>
    <cellStyle name="Percentage" xfId="5" xr:uid="{00000000-0005-0000-0000-000007000000}"/>
    <cellStyle name="Text" xfId="1" xr:uid="{00000000-0005-0000-0000-000008000000}"/>
    <cellStyle name="Tim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0</xdr:row>
      <xdr:rowOff>0</xdr:rowOff>
    </xdr:from>
    <xdr:to>
      <xdr:col>5</xdr:col>
      <xdr:colOff>9524</xdr:colOff>
      <xdr:row>5</xdr:row>
      <xdr:rowOff>150372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0"/>
          <a:ext cx="1990725" cy="140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L13" sqref="L13"/>
    </sheetView>
  </sheetViews>
  <sheetFormatPr defaultColWidth="9.1796875" defaultRowHeight="14.5" x14ac:dyDescent="0.35"/>
  <cols>
    <col min="1" max="1" width="37.81640625" style="3" customWidth="1"/>
    <col min="2" max="5" width="10.7265625" style="3" customWidth="1"/>
    <col min="6" max="16384" width="9.1796875" style="3"/>
  </cols>
  <sheetData>
    <row r="1" spans="1:6" ht="21" x14ac:dyDescent="0.35">
      <c r="A1" s="2"/>
      <c r="B1" s="2"/>
      <c r="C1" s="2"/>
      <c r="D1" s="2"/>
      <c r="E1" s="2"/>
    </row>
    <row r="2" spans="1:6" ht="21" x14ac:dyDescent="0.35">
      <c r="A2" s="33" t="s">
        <v>0</v>
      </c>
      <c r="B2" s="33"/>
      <c r="C2" s="2"/>
      <c r="D2" s="2"/>
      <c r="E2" s="2"/>
    </row>
    <row r="3" spans="1:6" ht="21" x14ac:dyDescent="0.35">
      <c r="A3" s="33"/>
      <c r="B3" s="33"/>
      <c r="C3" s="2"/>
      <c r="D3" s="2"/>
      <c r="E3" s="2"/>
    </row>
    <row r="4" spans="1:6" ht="21" x14ac:dyDescent="0.35">
      <c r="A4" s="33"/>
      <c r="B4" s="33"/>
      <c r="C4" s="2"/>
      <c r="D4" s="2"/>
      <c r="E4" s="2"/>
    </row>
    <row r="6" spans="1:6" x14ac:dyDescent="0.35">
      <c r="A6" s="4" t="s">
        <v>14</v>
      </c>
      <c r="B6" s="34"/>
      <c r="C6" s="35"/>
      <c r="D6" s="35"/>
      <c r="E6" s="36"/>
    </row>
    <row r="7" spans="1:6" x14ac:dyDescent="0.35">
      <c r="A7" s="5" t="s">
        <v>25</v>
      </c>
      <c r="B7" s="37"/>
      <c r="C7" s="38"/>
      <c r="D7" s="38"/>
      <c r="E7" s="39"/>
    </row>
    <row r="8" spans="1:6" x14ac:dyDescent="0.35">
      <c r="A8" s="5" t="s">
        <v>1</v>
      </c>
      <c r="B8" s="37"/>
      <c r="C8" s="38"/>
      <c r="D8" s="38"/>
      <c r="E8" s="39"/>
    </row>
    <row r="9" spans="1:6" x14ac:dyDescent="0.35">
      <c r="A9" s="5" t="s">
        <v>24</v>
      </c>
      <c r="B9" s="40"/>
      <c r="C9" s="23"/>
      <c r="D9" s="23"/>
      <c r="E9" s="24"/>
    </row>
    <row r="10" spans="1:6" x14ac:dyDescent="0.35">
      <c r="A10" s="6" t="s">
        <v>2</v>
      </c>
      <c r="B10" s="23" t="s">
        <v>13</v>
      </c>
      <c r="C10" s="23"/>
      <c r="D10" s="23"/>
      <c r="E10" s="24"/>
    </row>
    <row r="12" spans="1:6" x14ac:dyDescent="0.35">
      <c r="A12" s="7"/>
      <c r="B12" s="8" t="s">
        <v>5</v>
      </c>
      <c r="C12" s="8" t="s">
        <v>6</v>
      </c>
      <c r="D12" s="8" t="s">
        <v>7</v>
      </c>
      <c r="E12" s="8" t="s">
        <v>8</v>
      </c>
    </row>
    <row r="13" spans="1:6" x14ac:dyDescent="0.35">
      <c r="A13" s="7" t="s">
        <v>3</v>
      </c>
      <c r="B13" s="20"/>
      <c r="C13" s="9"/>
      <c r="D13" s="9"/>
      <c r="E13" s="9"/>
    </row>
    <row r="14" spans="1:6" x14ac:dyDescent="0.35">
      <c r="A14" s="7" t="s">
        <v>4</v>
      </c>
      <c r="B14" s="20"/>
      <c r="C14" s="9"/>
      <c r="D14" s="9"/>
      <c r="E14" s="9"/>
    </row>
    <row r="15" spans="1:6" x14ac:dyDescent="0.35">
      <c r="A15" s="7" t="s">
        <v>23</v>
      </c>
      <c r="B15" s="15" t="str">
        <f>IF(ISBLANK(B13),"",B14-B13+'Admin Data'!$B$5/60)</f>
        <v/>
      </c>
      <c r="C15" s="15" t="str">
        <f>IF(ISBLANK(C13),"",C14-C13+'Admin Data'!$B$5/60)</f>
        <v/>
      </c>
      <c r="D15" s="15" t="str">
        <f>IF(ISBLANK(D13),"",D14-D13+'Admin Data'!$B$5/60)</f>
        <v/>
      </c>
      <c r="E15" s="15" t="str">
        <f>IF(ISBLANK(E13),"",E14-E13+'Admin Data'!$B$5/60)</f>
        <v/>
      </c>
      <c r="F15" t="s">
        <v>32</v>
      </c>
    </row>
    <row r="16" spans="1:6" x14ac:dyDescent="0.35">
      <c r="A16" s="7"/>
      <c r="B16" s="10"/>
      <c r="C16" s="10"/>
      <c r="D16" s="10"/>
      <c r="E16" s="10"/>
    </row>
    <row r="17" spans="1:5" x14ac:dyDescent="0.35">
      <c r="A17" s="7" t="s">
        <v>20</v>
      </c>
      <c r="B17" s="20"/>
      <c r="C17" s="9"/>
      <c r="D17" s="9"/>
      <c r="E17" s="9"/>
    </row>
    <row r="18" spans="1:5" x14ac:dyDescent="0.35">
      <c r="A18" s="7" t="s">
        <v>21</v>
      </c>
      <c r="B18" s="20"/>
      <c r="C18" s="9"/>
      <c r="D18" s="9"/>
      <c r="E18" s="9"/>
    </row>
    <row r="19" spans="1:5" x14ac:dyDescent="0.35">
      <c r="A19" s="7" t="s">
        <v>17</v>
      </c>
      <c r="B19" s="21"/>
      <c r="C19" s="19"/>
      <c r="D19" s="19"/>
      <c r="E19" s="19"/>
    </row>
    <row r="20" spans="1:5" x14ac:dyDescent="0.35">
      <c r="A20" s="7"/>
      <c r="B20" s="21"/>
      <c r="C20" s="10"/>
      <c r="D20" s="10"/>
      <c r="E20" s="10"/>
    </row>
    <row r="21" spans="1:5" x14ac:dyDescent="0.35">
      <c r="A21" s="7" t="s">
        <v>9</v>
      </c>
      <c r="B21" s="21"/>
      <c r="C21" s="10"/>
      <c r="D21" s="10"/>
      <c r="E21" s="10"/>
    </row>
    <row r="22" spans="1:5" x14ac:dyDescent="0.35">
      <c r="A22" s="13" t="s">
        <v>36</v>
      </c>
      <c r="B22" s="21"/>
      <c r="C22" s="18"/>
      <c r="D22" s="18"/>
      <c r="E22" s="18"/>
    </row>
    <row r="23" spans="1:5" x14ac:dyDescent="0.35">
      <c r="A23" s="13" t="s">
        <v>37</v>
      </c>
      <c r="B23" s="10"/>
      <c r="C23" s="10"/>
      <c r="D23" s="10"/>
      <c r="E23" s="10"/>
    </row>
    <row r="24" spans="1:5" x14ac:dyDescent="0.35">
      <c r="A24" s="13" t="s">
        <v>38</v>
      </c>
      <c r="B24" s="10"/>
      <c r="C24" s="10"/>
      <c r="D24" s="10"/>
      <c r="E24" s="10"/>
    </row>
    <row r="25" spans="1:5" x14ac:dyDescent="0.35">
      <c r="B25" s="11"/>
      <c r="C25" s="11"/>
      <c r="D25" s="11"/>
      <c r="E25" s="11"/>
    </row>
    <row r="26" spans="1:5" x14ac:dyDescent="0.35">
      <c r="A26" s="13" t="s">
        <v>27</v>
      </c>
      <c r="B26" s="17" t="str">
        <f>IF(ISBLANK(B13),"",IF($B$10="Hire",'Admin Data'!$B$4*'Billing Form'!B15,('Admin Data'!$B$4+'Admin Data'!$B$6)*'Billing Form'!B15))</f>
        <v/>
      </c>
      <c r="C26" s="17" t="str">
        <f>IF(ISBLANK(C13),"",IF($B$10="Hire",'Admin Data'!$B$4*'Billing Form'!C15,('Admin Data'!$B$4+'Admin Data'!$B$6)*'Billing Form'!C15))</f>
        <v/>
      </c>
      <c r="D26" s="17" t="str">
        <f>IF(ISBLANK(D13),"",IF($B$10="Hire",'Admin Data'!$B$4*'Billing Form'!D15,('Admin Data'!$B$4+'Admin Data'!$B$6)*'Billing Form'!D15))</f>
        <v/>
      </c>
      <c r="E26" s="17" t="str">
        <f>IF(ISBLANK(E13),"",IF($B$10="Hire",'Admin Data'!$B$4*'Billing Form'!E15,('Admin Data'!$B$4+'Admin Data'!$B$6)*'Billing Form'!E15))</f>
        <v/>
      </c>
    </row>
    <row r="27" spans="1:5" x14ac:dyDescent="0.35">
      <c r="A27" s="13" t="s">
        <v>29</v>
      </c>
      <c r="B27" s="17" t="str">
        <f>IF(ISBLANK(B13),"",B21*'Admin Data'!$B$7+B22*'Admin Data'!$B$8+B23*'Admin Data'!$B$9+B24*'Admin Data'!$B$10)</f>
        <v/>
      </c>
      <c r="C27" s="17" t="str">
        <f>IF(ISBLANK(C13),"",C21*'Admin Data'!$B$7+C22*'Admin Data'!$B$8+C23*'Admin Data'!$B$9+C24*'Admin Data'!$B$10)</f>
        <v/>
      </c>
      <c r="D27" s="17" t="str">
        <f>IF(ISBLANK(D13),"",D21*'Admin Data'!$B$7+D22*'Admin Data'!$B$8+D23*'Admin Data'!$B$9+D24*'Admin Data'!$B$10)</f>
        <v/>
      </c>
      <c r="E27" s="17" t="str">
        <f>IF(ISBLANK(E13),"",E21*'Admin Data'!$B$7+E22*'Admin Data'!$B$8+E23*'Admin Data'!$B$9+E24*'Admin Data'!$B$10)</f>
        <v/>
      </c>
    </row>
    <row r="28" spans="1:5" x14ac:dyDescent="0.35">
      <c r="A28" s="13" t="s">
        <v>28</v>
      </c>
      <c r="B28" s="17" t="str">
        <f>IF(ISBLANK(B13),"",B19/60*'Admin Data'!$B$6)</f>
        <v/>
      </c>
      <c r="C28" s="14"/>
      <c r="D28" s="14"/>
      <c r="E28" s="14"/>
    </row>
    <row r="29" spans="1:5" x14ac:dyDescent="0.35">
      <c r="A29" s="13" t="s">
        <v>30</v>
      </c>
      <c r="B29" s="30" t="str">
        <f>IF(ISBLANK(B13),"",ROUND(SUM(B26:E27)+B28,2))</f>
        <v/>
      </c>
      <c r="C29" s="31"/>
      <c r="D29" s="31"/>
      <c r="E29" s="32"/>
    </row>
    <row r="30" spans="1:5" x14ac:dyDescent="0.35">
      <c r="A30" s="13" t="s">
        <v>31</v>
      </c>
      <c r="B30" s="25" t="str">
        <f>IF(ISBLANK(B13),"",B29*1.2)</f>
        <v/>
      </c>
      <c r="C30" s="25"/>
      <c r="D30" s="25"/>
      <c r="E30" s="25"/>
    </row>
    <row r="31" spans="1:5" x14ac:dyDescent="0.35">
      <c r="B31" t="s">
        <v>32</v>
      </c>
    </row>
    <row r="32" spans="1:5" x14ac:dyDescent="0.35">
      <c r="A32" s="26" t="s">
        <v>10</v>
      </c>
      <c r="B32" s="27"/>
      <c r="C32" s="28"/>
      <c r="D32" s="28"/>
      <c r="E32" s="28"/>
    </row>
    <row r="33" spans="1:5" x14ac:dyDescent="0.35">
      <c r="A33" s="26"/>
      <c r="B33" s="28"/>
      <c r="C33" s="28"/>
      <c r="D33" s="28"/>
      <c r="E33" s="28"/>
    </row>
    <row r="34" spans="1:5" x14ac:dyDescent="0.35">
      <c r="A34" s="26"/>
      <c r="B34" s="28"/>
      <c r="C34" s="28"/>
      <c r="D34" s="28"/>
      <c r="E34" s="28"/>
    </row>
    <row r="35" spans="1:5" x14ac:dyDescent="0.35">
      <c r="A35" s="26" t="s">
        <v>11</v>
      </c>
      <c r="B35" s="29"/>
      <c r="C35" s="29"/>
      <c r="D35" s="29"/>
      <c r="E35" s="29"/>
    </row>
    <row r="36" spans="1:5" x14ac:dyDescent="0.35">
      <c r="A36" s="26"/>
      <c r="B36" s="29"/>
      <c r="C36" s="29"/>
      <c r="D36" s="29"/>
      <c r="E36" s="29"/>
    </row>
    <row r="37" spans="1:5" x14ac:dyDescent="0.35">
      <c r="A37" s="26"/>
      <c r="B37" s="29"/>
      <c r="C37" s="29"/>
      <c r="D37" s="29"/>
      <c r="E37" s="29"/>
    </row>
    <row r="38" spans="1:5" x14ac:dyDescent="0.35">
      <c r="A38" s="26"/>
      <c r="B38" s="29"/>
      <c r="C38" s="29"/>
      <c r="D38" s="29"/>
      <c r="E38" s="29"/>
    </row>
    <row r="40" spans="1:5" ht="66.75" customHeight="1" x14ac:dyDescent="0.35">
      <c r="A40" s="22" t="s">
        <v>39</v>
      </c>
    </row>
    <row r="41" spans="1:5" x14ac:dyDescent="0.35">
      <c r="A41" s="16" t="s">
        <v>33</v>
      </c>
    </row>
    <row r="42" spans="1:5" x14ac:dyDescent="0.35">
      <c r="A42" s="12" t="s">
        <v>26</v>
      </c>
    </row>
  </sheetData>
  <sheetProtection algorithmName="SHA-512" hashValue="IYOREw93mSXKmVRqen2MeOk8t+rc72bg7BQnSNP8GxyQ9SoSBdnPl7pNjdXabzAvRb0YPz9E7RMwPqqiMgI6dg==" saltValue="ENQETJBPfIeNDuc1RkvHEQ==" spinCount="100000" sheet="1" objects="1" scenarios="1"/>
  <mergeCells count="12">
    <mergeCell ref="A2:B4"/>
    <mergeCell ref="B6:E6"/>
    <mergeCell ref="B7:E7"/>
    <mergeCell ref="B8:E8"/>
    <mergeCell ref="B9:E9"/>
    <mergeCell ref="B10:E10"/>
    <mergeCell ref="B30:E30"/>
    <mergeCell ref="A32:A34"/>
    <mergeCell ref="B32:E34"/>
    <mergeCell ref="A35:A38"/>
    <mergeCell ref="B35:E38"/>
    <mergeCell ref="B29:E29"/>
  </mergeCells>
  <dataValidations count="2">
    <dataValidation type="list" allowBlank="1" showInputMessage="1" showErrorMessage="1" sqref="B10:E10" xr:uid="{00000000-0002-0000-0000-000000000000}">
      <formula1>Flight_Type</formula1>
    </dataValidation>
    <dataValidation type="list" allowBlank="1" showInputMessage="1" showErrorMessage="1" sqref="B9:E9" xr:uid="{00000000-0002-0000-0000-000001000000}">
      <formula1>"G-BEZV,G-BPKM, G-EGPD"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7" sqref="B7"/>
    </sheetView>
  </sheetViews>
  <sheetFormatPr defaultRowHeight="14.5" x14ac:dyDescent="0.35"/>
  <cols>
    <col min="1" max="1" width="21.81640625" bestFit="1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x14ac:dyDescent="0.35">
      <c r="A4" t="s">
        <v>18</v>
      </c>
      <c r="B4" s="1">
        <v>197.83</v>
      </c>
    </row>
    <row r="5" spans="1:2" x14ac:dyDescent="0.35">
      <c r="A5" t="s">
        <v>22</v>
      </c>
      <c r="B5" s="1">
        <v>10</v>
      </c>
    </row>
    <row r="6" spans="1:2" x14ac:dyDescent="0.35">
      <c r="A6" t="s">
        <v>19</v>
      </c>
      <c r="B6" s="1">
        <v>36</v>
      </c>
    </row>
    <row r="7" spans="1:2" x14ac:dyDescent="0.35">
      <c r="A7" t="s">
        <v>15</v>
      </c>
      <c r="B7" s="1">
        <v>24.67</v>
      </c>
    </row>
    <row r="8" spans="1:2" x14ac:dyDescent="0.35">
      <c r="A8" t="s">
        <v>35</v>
      </c>
      <c r="B8" s="1">
        <v>5</v>
      </c>
    </row>
    <row r="9" spans="1:2" x14ac:dyDescent="0.35">
      <c r="A9" t="s">
        <v>16</v>
      </c>
      <c r="B9" s="1">
        <v>15</v>
      </c>
    </row>
    <row r="10" spans="1:2" x14ac:dyDescent="0.35">
      <c r="A10" t="s">
        <v>34</v>
      </c>
      <c r="B10" s="1">
        <v>18.579999999999998</v>
      </c>
    </row>
  </sheetData>
  <sheetProtection algorithmName="SHA-512" hashValue="dL9iWBNg2nYwk03+LWpAV35Xp+MeUfuxiXA36mts+Ga7JU5ppuLjPNnaQeWusB1Rbpj0PXeg++XKXS+imsKDwQ==" saltValue="uvixCGFXYz1HMrJDVqwBl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Form</vt:lpstr>
      <vt:lpstr>Admin Data</vt:lpstr>
      <vt:lpstr>Sheet3</vt:lpstr>
      <vt:lpstr>Flight_Type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Guild</dc:creator>
  <cp:lastModifiedBy>Alex Guild</cp:lastModifiedBy>
  <cp:lastPrinted>2017-02-21T08:26:40Z</cp:lastPrinted>
  <dcterms:created xsi:type="dcterms:W3CDTF">2017-02-16T07:34:12Z</dcterms:created>
  <dcterms:modified xsi:type="dcterms:W3CDTF">2025-10-01T09:36:14Z</dcterms:modified>
</cp:coreProperties>
</file>