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nary\OneDrive - Sandviks AS\Documents\"/>
    </mc:Choice>
  </mc:AlternateContent>
  <xr:revisionPtr revIDLastSave="0" documentId="13_ncr:1_{ACA4A9BF-7E26-46AE-BEC8-0183165B57CC}" xr6:coauthVersionLast="47" xr6:coauthVersionMax="47" xr10:uidLastSave="{00000000-0000-0000-0000-000000000000}"/>
  <bookViews>
    <workbookView xWindow="22932" yWindow="-6576" windowWidth="46296" windowHeight="25536" xr2:uid="{457E1B14-DEEA-497A-AEB0-4A5BEF5D45E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7" i="1" l="1"/>
  <c r="C109" i="1"/>
  <c r="D109" i="1"/>
  <c r="E109" i="1"/>
  <c r="F109" i="1"/>
  <c r="G109" i="1"/>
  <c r="N78" i="1"/>
  <c r="L78" i="1"/>
  <c r="L81" i="1"/>
  <c r="N81" i="1"/>
  <c r="N83" i="1"/>
  <c r="L83" i="1"/>
  <c r="L102" i="1"/>
  <c r="N102" i="1" s="1"/>
  <c r="I109" i="1" s="1"/>
  <c r="N98" i="1"/>
  <c r="L98" i="1"/>
  <c r="L95" i="1"/>
  <c r="N95" i="1" s="1"/>
  <c r="N91" i="1"/>
  <c r="L91" i="1"/>
  <c r="L73" i="1"/>
  <c r="N73" i="1" s="1"/>
  <c r="L71" i="1"/>
  <c r="N71" i="1" s="1"/>
  <c r="L67" i="1"/>
  <c r="N67" i="1" s="1"/>
  <c r="L65" i="1"/>
  <c r="N65" i="1" s="1"/>
  <c r="L62" i="1"/>
  <c r="N62" i="1" s="1"/>
  <c r="L58" i="1"/>
  <c r="N58" i="1" s="1"/>
  <c r="L54" i="1"/>
  <c r="N54" i="1" s="1"/>
  <c r="L47" i="1"/>
  <c r="N47" i="1" s="1"/>
  <c r="L45" i="1"/>
  <c r="N45" i="1" s="1"/>
  <c r="L39" i="1"/>
  <c r="N39" i="1" s="1"/>
  <c r="L37" i="1"/>
  <c r="N37" i="1" s="1"/>
  <c r="L35" i="1"/>
  <c r="N35" i="1" s="1"/>
  <c r="L33" i="1"/>
  <c r="N33" i="1" s="1"/>
  <c r="L27" i="1"/>
  <c r="N27" i="1" s="1"/>
  <c r="L24" i="1"/>
  <c r="N24" i="1" s="1"/>
  <c r="L20" i="1"/>
  <c r="N20" i="1" s="1"/>
  <c r="L16" i="1"/>
  <c r="N16" i="1" s="1"/>
  <c r="E12" i="1"/>
  <c r="F12" i="1"/>
  <c r="G12" i="1"/>
  <c r="H12" i="1"/>
  <c r="I12" i="1"/>
  <c r="J12" i="1"/>
  <c r="K12" i="1"/>
  <c r="L12" i="1"/>
  <c r="D12" i="1"/>
  <c r="H109" i="1" l="1"/>
  <c r="M12" i="1"/>
  <c r="O12" i="1" s="1"/>
</calcChain>
</file>

<file path=xl/sharedStrings.xml><?xml version="1.0" encoding="utf-8"?>
<sst xmlns="http://schemas.openxmlformats.org/spreadsheetml/2006/main" count="237" uniqueCount="147">
  <si>
    <t>Lilleba &amp; Herremann</t>
  </si>
  <si>
    <t>X</t>
  </si>
  <si>
    <t>TUVA</t>
  </si>
  <si>
    <t>Pris (ut 499,-)</t>
  </si>
  <si>
    <t>Totalt</t>
  </si>
  <si>
    <t>JOAKIM</t>
  </si>
  <si>
    <t>Pris (299,-)</t>
  </si>
  <si>
    <t>50/56</t>
  </si>
  <si>
    <t>62/68</t>
  </si>
  <si>
    <t>74/80</t>
  </si>
  <si>
    <t>YOGA</t>
  </si>
  <si>
    <t>Pris (349,-)</t>
  </si>
  <si>
    <t>One size</t>
  </si>
  <si>
    <t>BRUNO</t>
  </si>
  <si>
    <t>Pris (99,-)</t>
  </si>
  <si>
    <t>LEE</t>
  </si>
  <si>
    <t>Pris (199,-)</t>
  </si>
  <si>
    <t>98/104</t>
  </si>
  <si>
    <t>110/116</t>
  </si>
  <si>
    <t>122/128</t>
  </si>
  <si>
    <t>134/140</t>
  </si>
  <si>
    <t>146/152</t>
  </si>
  <si>
    <t>158/164</t>
  </si>
  <si>
    <t>SISI</t>
  </si>
  <si>
    <t>Pris (599,-)</t>
  </si>
  <si>
    <t>SOL</t>
  </si>
  <si>
    <t>Pris (749,-)</t>
  </si>
  <si>
    <t>TIDE</t>
  </si>
  <si>
    <t>Pris (549,-)</t>
  </si>
  <si>
    <t>XS</t>
  </si>
  <si>
    <t>S</t>
  </si>
  <si>
    <t>M</t>
  </si>
  <si>
    <t>L</t>
  </si>
  <si>
    <t>XL</t>
  </si>
  <si>
    <t>RAGNHILD</t>
  </si>
  <si>
    <t>TRØYE</t>
  </si>
  <si>
    <t>Pris (799,-)</t>
  </si>
  <si>
    <t>LONGS</t>
  </si>
  <si>
    <t>Pris (1549,-)</t>
  </si>
  <si>
    <t>S/M</t>
  </si>
  <si>
    <t>L/XL</t>
  </si>
  <si>
    <t>MAJA</t>
  </si>
  <si>
    <t>Pris (1599,-)</t>
  </si>
  <si>
    <t>Pris (649,-)</t>
  </si>
  <si>
    <t>GODIVA</t>
  </si>
  <si>
    <t>Pris (499,-)</t>
  </si>
  <si>
    <t>EMIL</t>
  </si>
  <si>
    <t>HALGEIR</t>
  </si>
  <si>
    <t>ANDERS</t>
  </si>
  <si>
    <t>ANDERS t-skjorte i fargen "Hvit" NOOS</t>
  </si>
  <si>
    <t>AMANDUS</t>
  </si>
  <si>
    <t>AMALIE</t>
  </si>
  <si>
    <t>AGNETE</t>
  </si>
  <si>
    <t>Pris (2399,-)</t>
  </si>
  <si>
    <t>SOLVEIG</t>
  </si>
  <si>
    <t>Pris (249,-)</t>
  </si>
  <si>
    <t>BABY</t>
  </si>
  <si>
    <t>DAME</t>
  </si>
  <si>
    <t>TOTALT</t>
  </si>
  <si>
    <t>eskl. Mva</t>
  </si>
  <si>
    <t>TILBEHØR</t>
  </si>
  <si>
    <t>BARN</t>
  </si>
  <si>
    <t>HERRE</t>
  </si>
  <si>
    <t>SENGETØY</t>
  </si>
  <si>
    <t>Himmel og hav - SS22</t>
  </si>
  <si>
    <t>TUVA pysj i mønster "Bikube" - blå</t>
  </si>
  <si>
    <t>TUVA pysj i mønster "Bikube" - rosa</t>
  </si>
  <si>
    <t>TUVA pysj i mønster "Ode til Jæren" - blå</t>
  </si>
  <si>
    <t>TUVA pysj i mønster "Ode til Jæren" - rosa</t>
  </si>
  <si>
    <t>TUVA pysj i mønster "Fugletreff"</t>
  </si>
  <si>
    <t>TUVA pysj i mønster "Blomsterranker"</t>
  </si>
  <si>
    <t>TUVA pysj i mønster "På landet"</t>
  </si>
  <si>
    <t>TUVA pysj i mønster "Harehopp"</t>
  </si>
  <si>
    <t>JOAKIM omslagsbody i mønster "Bikube" - blå</t>
  </si>
  <si>
    <t>JOAKIM omslagsbody i mønster "Blomsterranker"</t>
  </si>
  <si>
    <t>YOGA bukse i mønster "Bikube" - blå</t>
  </si>
  <si>
    <t>YOGA bukse i mønster "Blomsterranker"</t>
  </si>
  <si>
    <t>BRUNO smekke i mønster "Bikube" - blå</t>
  </si>
  <si>
    <t>BRUNO smekke i mønster "Blomsterranker"</t>
  </si>
  <si>
    <t>LEE gulpeklut 2-pak "Ode til Jæren-Bikube" - blå</t>
  </si>
  <si>
    <t>LEE gulpeklut 2-pak "Ode til Jæren-Bikube" - rosa</t>
  </si>
  <si>
    <t>LEE gulpeklut 2-pak "På landet-bikube"</t>
  </si>
  <si>
    <t>SOLVEIG sovemaske i mønster "Bikube" - grønn</t>
  </si>
  <si>
    <t>SOLVEIG sovemaske i mønster "Bikube" - blå</t>
  </si>
  <si>
    <t>SOLVEIG sovemaske i fargen "Bikube" - rosa</t>
  </si>
  <si>
    <t>SISI nattkjole i mønster "Bikube" - rosa</t>
  </si>
  <si>
    <t>SISI nattkjole i mønster "Den hemmelige hagen"</t>
  </si>
  <si>
    <t>SISI nattkjole i mønster "Blomsterranker"</t>
  </si>
  <si>
    <t>SOL sett i mønster "Den hemmelige hagen"</t>
  </si>
  <si>
    <t>SOL sett i mønster "Ode til Jæren" - rosa</t>
  </si>
  <si>
    <t>HEDDA kjole i mønster "Ode til Jæren" - rosa</t>
  </si>
  <si>
    <t>HEDDA kjole i mønster "Den hemmelige hagen"</t>
  </si>
  <si>
    <t>HEDDA kjole i mønster "Humlesnurr"</t>
  </si>
  <si>
    <t>LALA LOVE sett i mønster "Blomsterranker"</t>
  </si>
  <si>
    <t>LALA LOVE sett i mønster "Fugletreff"</t>
  </si>
  <si>
    <t>LALA LOVE sett i mønster "På landet"</t>
  </si>
  <si>
    <t>TIDE sett i mønster "Bikube" - blå</t>
  </si>
  <si>
    <t xml:space="preserve">TIDE sett i mønster "Fugletreff" </t>
  </si>
  <si>
    <t>TIDE sett i mønster "Humlesnurr"</t>
  </si>
  <si>
    <t>TIDE sett i mønster "Harehopp"</t>
  </si>
  <si>
    <t>JACK sett i mønster "Bikube" - grønn</t>
  </si>
  <si>
    <t>JACK sett i mønster "Måkedans"</t>
  </si>
  <si>
    <t>RAGNHILD trøye i mønster "Fugletreff"</t>
  </si>
  <si>
    <t>RAGNHILD longs i mønster "Fugletreff"</t>
  </si>
  <si>
    <t>RAGNHILD trøye i mønster "Ode til Jæren"</t>
  </si>
  <si>
    <t>VÅR</t>
  </si>
  <si>
    <t>SOMMER</t>
  </si>
  <si>
    <t>HEDDA</t>
  </si>
  <si>
    <t>LALA</t>
  </si>
  <si>
    <t>JACK</t>
  </si>
  <si>
    <t>RAGNHILD longs i mønster "Ode til Jæren" - rosa</t>
  </si>
  <si>
    <t xml:space="preserve">RAGNHILD trøye i mønster "Bikube" - blå </t>
  </si>
  <si>
    <t>RAGNHILD longs i mønster "Bikube" - blå</t>
  </si>
  <si>
    <t>RAGNHILD trøye i mønster "Bikube" - grønn</t>
  </si>
  <si>
    <t>RAGNHILD longs i mønster "Bikube" - grønn</t>
  </si>
  <si>
    <t>BILLIE sett i mønster "Ode til Jæren" - blå</t>
  </si>
  <si>
    <t>BILLIE sett i mønster "Ode til Jæren" - rosa</t>
  </si>
  <si>
    <t>BILLIE sett i mønster "Humlesnurr"</t>
  </si>
  <si>
    <t>BILLIE sett i mønster "Blomsterranker"</t>
  </si>
  <si>
    <t>ELAH sett i mønster "Ode til Jæren" - blå</t>
  </si>
  <si>
    <t>MAJA morgenkåpe i mønster "Ode til Jæren" - blå</t>
  </si>
  <si>
    <t>ELAH sett i mønster "Humlesnurr"</t>
  </si>
  <si>
    <t>ANDREA t-skjorte i mønster "Ode til Jæren" - rosa</t>
  </si>
  <si>
    <t>ANDREA t-skjorte i mønster "Ode til Jæren" - blå</t>
  </si>
  <si>
    <t>ANDREA t-skjorte i mønster "Blomsterranker"</t>
  </si>
  <si>
    <t>ANDREA t-skjorte i mønster "Fugletreff"</t>
  </si>
  <si>
    <t>GODIVA t-skjorte i mønster "Den hemmelige hagen"</t>
  </si>
  <si>
    <t>GODIVA t-skjorte i mønster "Måkedans"</t>
  </si>
  <si>
    <t>BILLIE</t>
  </si>
  <si>
    <t>ELAH</t>
  </si>
  <si>
    <t>ANDREA</t>
  </si>
  <si>
    <t>x</t>
  </si>
  <si>
    <t>EMIL bukse i mønster "Bikube" - blå</t>
  </si>
  <si>
    <t>EMIL bukse i mønster "Bikube" - grønn</t>
  </si>
  <si>
    <t>HALGEIR nattboxer i mønster "Bikube" - blå</t>
  </si>
  <si>
    <t>HALGEIR nattboxer i mønster "Bikube" - grønn</t>
  </si>
  <si>
    <t>HALGEIR nattboxer i mønster "Måkedans"</t>
  </si>
  <si>
    <t>AMANDUS sengetøy i mønster "Fugletreff" 140x200</t>
  </si>
  <si>
    <t>AMANDUS sengetøy i mønster "Ode til Jæren" - rosa 140x200</t>
  </si>
  <si>
    <t>AMANDUS sengetøy i mønster "Blomsterranker" 140x200</t>
  </si>
  <si>
    <t>AMANDUS sengetøy i mønster "Ode til Jæren" - blå 140x200</t>
  </si>
  <si>
    <t>AMANDUS sengetøy i mønster "På landet" 140x200</t>
  </si>
  <si>
    <t>AMANDUS sengetøy i mønster "Måkedans" 140x200</t>
  </si>
  <si>
    <t>AMALIE sengetøy i mønster "Ode til Jæren" - blå 140x220</t>
  </si>
  <si>
    <t>AMALIE sengetøy i mønster "På landet" 140x220</t>
  </si>
  <si>
    <t>AMALIE sengetøy i mønster "Måkedans" 140x220</t>
  </si>
  <si>
    <t>AGNETE sengetøy dobbelt i mønster "Ode til Jæren" - blå 200x220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</si>
</sst>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0" xfId="0" applyFont="1" applyFill="1"/>
    <xf numFmtId="0" fontId="1" fillId="10" borderId="1" xfId="0" applyFont="1" applyFill="1" applyBorder="1" applyAlignment="1">
      <alignment horizontal="center" vertical="center"/>
    </xf>
    <xf numFmtId="0" fontId="1" fillId="10" borderId="0" xfId="0" applyFont="1" applyFill="1"/>
    <xf numFmtId="0" fontId="1" fillId="11" borderId="1" xfId="0" applyFont="1" applyFill="1" applyBorder="1" applyAlignment="1">
      <alignment horizontal="center" vertical="center"/>
    </xf>
    <xf numFmtId="0" fontId="1" fillId="11" borderId="0" xfId="0" applyFont="1" applyFill="1"/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3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6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6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7" borderId="1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0" borderId="0" xfId="0" applyFont="1" applyFill="1"/>
    <xf numFmtId="0" fontId="1" fillId="14" borderId="1" xfId="0" applyFont="1" applyFill="1" applyBorder="1" applyAlignment="1">
      <alignment horizontal="center" vertical="center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2C906-E217-4851-A782-AA44FD601FA3}">
  <dimension ref="A1:O109"/>
  <sheetViews>
    <sheetView tabSelected="1" topLeftCell="A43" workbookViewId="0">
      <selection activeCell="M108" sqref="M108"/>
    </sheetView>
  </sheetViews>
  <sheetFormatPr baseColWidth="10" defaultColWidth="11.5546875" defaultRowHeight="15" x14ac:dyDescent="0.25"/>
  <cols>
    <col min="1" max="1" width="12.5546875" style="1" customWidth="1"/>
    <col min="2" max="2" width="67.5546875" style="1" customWidth="1"/>
    <col min="3" max="3" width="11" style="3" customWidth="1"/>
    <col min="4" max="7" width="11.88671875" style="3" customWidth="1"/>
    <col min="8" max="8" width="13.44140625" style="3" customWidth="1"/>
    <col min="9" max="11" width="11.88671875" style="3" customWidth="1"/>
    <col min="12" max="12" width="14.109375" style="1" customWidth="1"/>
    <col min="13" max="13" width="13.88671875" style="1" customWidth="1"/>
    <col min="14" max="14" width="15.33203125" style="1" customWidth="1"/>
    <col min="15" max="16384" width="11.5546875" style="1"/>
  </cols>
  <sheetData>
    <row r="1" spans="1:15" ht="24.6" x14ac:dyDescent="0.4">
      <c r="B1" s="2" t="s">
        <v>64</v>
      </c>
    </row>
    <row r="2" spans="1:15" x14ac:dyDescent="0.25">
      <c r="B2" s="1" t="s">
        <v>0</v>
      </c>
    </row>
    <row r="3" spans="1:15" x14ac:dyDescent="0.25">
      <c r="C3" s="4"/>
      <c r="D3" s="4">
        <v>56</v>
      </c>
      <c r="E3" s="4">
        <v>62</v>
      </c>
      <c r="F3" s="4">
        <v>68</v>
      </c>
      <c r="G3" s="4">
        <v>74</v>
      </c>
      <c r="H3" s="4">
        <v>80</v>
      </c>
      <c r="I3" s="4">
        <v>86</v>
      </c>
      <c r="J3" s="4">
        <v>92</v>
      </c>
      <c r="K3" s="4">
        <v>98</v>
      </c>
      <c r="L3" s="4">
        <v>104</v>
      </c>
    </row>
    <row r="4" spans="1:15" x14ac:dyDescent="0.25">
      <c r="A4" s="1" t="s">
        <v>105</v>
      </c>
      <c r="B4" s="1" t="s">
        <v>65</v>
      </c>
      <c r="C4" s="5"/>
      <c r="D4" s="6"/>
      <c r="E4" s="6"/>
      <c r="F4" s="6"/>
      <c r="G4" s="6"/>
      <c r="H4" s="6"/>
      <c r="I4" s="6"/>
      <c r="J4" s="6"/>
      <c r="K4" s="6"/>
      <c r="L4" s="6"/>
    </row>
    <row r="5" spans="1:15" x14ac:dyDescent="0.25">
      <c r="A5" s="1" t="s">
        <v>105</v>
      </c>
      <c r="B5" s="1" t="s">
        <v>66</v>
      </c>
      <c r="C5" s="5"/>
      <c r="D5" s="43"/>
      <c r="E5" s="6"/>
      <c r="F5" s="6"/>
      <c r="G5" s="6"/>
      <c r="H5" s="6"/>
      <c r="I5" s="6"/>
      <c r="J5" s="6"/>
      <c r="K5" s="6"/>
      <c r="L5" s="6"/>
    </row>
    <row r="6" spans="1:15" x14ac:dyDescent="0.25">
      <c r="A6" s="1" t="s">
        <v>105</v>
      </c>
      <c r="B6" s="1" t="s">
        <v>67</v>
      </c>
      <c r="C6" s="5"/>
      <c r="D6" s="43"/>
      <c r="E6" s="6"/>
      <c r="F6" s="6"/>
      <c r="G6" s="6"/>
      <c r="H6" s="6"/>
      <c r="I6" s="6"/>
      <c r="J6" s="6"/>
      <c r="K6" s="6"/>
      <c r="L6" s="6"/>
    </row>
    <row r="7" spans="1:15" x14ac:dyDescent="0.25">
      <c r="A7" s="1" t="s">
        <v>105</v>
      </c>
      <c r="B7" s="1" t="s">
        <v>68</v>
      </c>
      <c r="C7" s="5"/>
      <c r="D7" s="6"/>
      <c r="E7" s="6"/>
      <c r="F7" s="6"/>
      <c r="G7" s="6"/>
      <c r="H7" s="6"/>
      <c r="I7" s="6"/>
      <c r="J7" s="6"/>
      <c r="K7" s="6"/>
      <c r="L7" s="6"/>
    </row>
    <row r="8" spans="1:15" s="28" customFormat="1" x14ac:dyDescent="0.25">
      <c r="A8" s="28" t="s">
        <v>105</v>
      </c>
      <c r="B8" s="28" t="s">
        <v>69</v>
      </c>
      <c r="C8" s="5"/>
      <c r="D8" s="6"/>
      <c r="E8" s="6"/>
      <c r="F8" s="6"/>
      <c r="G8" s="6"/>
      <c r="H8" s="6"/>
      <c r="I8" s="6"/>
      <c r="J8" s="6"/>
      <c r="K8" s="6"/>
      <c r="L8" s="6"/>
    </row>
    <row r="9" spans="1:15" x14ac:dyDescent="0.25">
      <c r="A9" s="1" t="s">
        <v>105</v>
      </c>
      <c r="B9" s="1" t="s">
        <v>70</v>
      </c>
      <c r="C9" s="5"/>
      <c r="D9" s="6"/>
      <c r="E9" s="6"/>
      <c r="F9" s="6"/>
      <c r="G9" s="6"/>
      <c r="H9" s="6"/>
      <c r="I9" s="6"/>
      <c r="J9" s="6"/>
      <c r="K9" s="6"/>
      <c r="L9" s="6"/>
    </row>
    <row r="10" spans="1:15" x14ac:dyDescent="0.25">
      <c r="A10" s="1" t="s">
        <v>106</v>
      </c>
      <c r="B10" s="1" t="s">
        <v>71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1:15" ht="15.6" thickBot="1" x14ac:dyDescent="0.3">
      <c r="A11" s="1" t="s">
        <v>105</v>
      </c>
      <c r="B11" s="1" t="s">
        <v>72</v>
      </c>
      <c r="C11" s="8"/>
      <c r="D11" s="6"/>
      <c r="E11" s="6"/>
      <c r="F11" s="6"/>
      <c r="G11" s="6"/>
      <c r="H11" s="6"/>
      <c r="I11" s="6"/>
      <c r="J11" s="6"/>
      <c r="K11" s="6"/>
      <c r="L11" s="6"/>
      <c r="M11" s="37" t="s">
        <v>2</v>
      </c>
      <c r="N11" s="37" t="s">
        <v>3</v>
      </c>
      <c r="O11" s="37" t="s">
        <v>4</v>
      </c>
    </row>
    <row r="12" spans="1:15" ht="15.6" x14ac:dyDescent="0.3">
      <c r="C12" s="6"/>
      <c r="D12" s="6">
        <f>SUM(D4:D11)</f>
        <v>0</v>
      </c>
      <c r="E12" s="6">
        <f>SUM(E4:E11)</f>
        <v>0</v>
      </c>
      <c r="F12" s="6">
        <f t="shared" ref="E12:L12" si="0">SUM(F4:F11)</f>
        <v>0</v>
      </c>
      <c r="G12" s="6">
        <f t="shared" si="0"/>
        <v>0</v>
      </c>
      <c r="H12" s="6">
        <f t="shared" si="0"/>
        <v>0</v>
      </c>
      <c r="I12" s="6">
        <f t="shared" si="0"/>
        <v>0</v>
      </c>
      <c r="J12" s="6">
        <f t="shared" si="0"/>
        <v>0</v>
      </c>
      <c r="K12" s="6">
        <f t="shared" si="0"/>
        <v>0</v>
      </c>
      <c r="L12" s="6">
        <f t="shared" si="0"/>
        <v>0</v>
      </c>
      <c r="M12" s="38">
        <f>SUM(D12:L12)</f>
        <v>0</v>
      </c>
      <c r="N12" s="39">
        <v>185</v>
      </c>
      <c r="O12" s="38">
        <f>M12*N12</f>
        <v>0</v>
      </c>
    </row>
    <row r="14" spans="1:15" x14ac:dyDescent="0.25">
      <c r="C14" s="4">
        <v>50</v>
      </c>
      <c r="D14" s="4">
        <v>56</v>
      </c>
      <c r="E14" s="4">
        <v>62</v>
      </c>
      <c r="F14" s="4">
        <v>68</v>
      </c>
      <c r="G14" s="4">
        <v>74</v>
      </c>
      <c r="H14" s="4">
        <v>80</v>
      </c>
      <c r="I14" s="4">
        <v>86</v>
      </c>
      <c r="J14" s="4">
        <v>92</v>
      </c>
      <c r="K14" s="4">
        <v>98</v>
      </c>
    </row>
    <row r="15" spans="1:15" x14ac:dyDescent="0.25">
      <c r="A15" s="1" t="s">
        <v>105</v>
      </c>
      <c r="B15" s="1" t="s">
        <v>73</v>
      </c>
      <c r="C15" s="6"/>
      <c r="D15" s="6"/>
      <c r="E15" s="6"/>
      <c r="F15" s="6"/>
      <c r="G15" s="6"/>
      <c r="H15" s="6"/>
      <c r="I15" s="5" t="s">
        <v>1</v>
      </c>
      <c r="J15" s="5" t="s">
        <v>1</v>
      </c>
      <c r="K15" s="5" t="s">
        <v>1</v>
      </c>
      <c r="L15" s="37" t="s">
        <v>5</v>
      </c>
      <c r="M15" s="37" t="s">
        <v>6</v>
      </c>
      <c r="N15" s="37" t="s">
        <v>4</v>
      </c>
    </row>
    <row r="16" spans="1:15" ht="15.6" x14ac:dyDescent="0.3">
      <c r="A16" s="1" t="s">
        <v>105</v>
      </c>
      <c r="B16" s="1" t="s">
        <v>74</v>
      </c>
      <c r="C16" s="6"/>
      <c r="D16" s="6"/>
      <c r="E16" s="6"/>
      <c r="F16" s="6"/>
      <c r="G16" s="6"/>
      <c r="H16" s="6"/>
      <c r="I16" s="5" t="s">
        <v>1</v>
      </c>
      <c r="J16" s="5" t="s">
        <v>1</v>
      </c>
      <c r="K16" s="5" t="s">
        <v>1</v>
      </c>
      <c r="L16" s="38">
        <f>C15+D15+E15+F15+G15+H15+C16+D16+E16+F16+G16+H16</f>
        <v>0</v>
      </c>
      <c r="M16" s="39">
        <v>110</v>
      </c>
      <c r="N16" s="38">
        <f>M16*L16</f>
        <v>0</v>
      </c>
    </row>
    <row r="17" spans="1:14" ht="15.6" x14ac:dyDescent="0.3">
      <c r="I17" s="11"/>
      <c r="J17" s="11"/>
      <c r="K17" s="11"/>
      <c r="M17" s="10"/>
    </row>
    <row r="18" spans="1:14" x14ac:dyDescent="0.25">
      <c r="C18" s="4" t="s">
        <v>7</v>
      </c>
      <c r="D18" s="4" t="s">
        <v>8</v>
      </c>
      <c r="E18" s="4" t="s">
        <v>9</v>
      </c>
    </row>
    <row r="19" spans="1:14" x14ac:dyDescent="0.25">
      <c r="A19" s="1" t="s">
        <v>105</v>
      </c>
      <c r="B19" s="1" t="s">
        <v>75</v>
      </c>
      <c r="C19" s="6"/>
      <c r="D19" s="6"/>
      <c r="E19" s="6"/>
      <c r="L19" s="37" t="s">
        <v>10</v>
      </c>
      <c r="M19" s="37" t="s">
        <v>11</v>
      </c>
      <c r="N19" s="37" t="s">
        <v>4</v>
      </c>
    </row>
    <row r="20" spans="1:14" ht="15.6" x14ac:dyDescent="0.3">
      <c r="A20" s="1" t="s">
        <v>105</v>
      </c>
      <c r="B20" s="1" t="s">
        <v>76</v>
      </c>
      <c r="C20" s="6"/>
      <c r="D20" s="6"/>
      <c r="E20" s="6"/>
      <c r="L20" s="38">
        <f>C19+D19+E19+C20+D20+E20</f>
        <v>0</v>
      </c>
      <c r="M20" s="39">
        <v>130</v>
      </c>
      <c r="N20" s="38">
        <f>L20*M20</f>
        <v>0</v>
      </c>
    </row>
    <row r="21" spans="1:14" ht="15.6" x14ac:dyDescent="0.3">
      <c r="M21" s="10"/>
    </row>
    <row r="22" spans="1:14" x14ac:dyDescent="0.25">
      <c r="C22" s="35" t="s">
        <v>12</v>
      </c>
    </row>
    <row r="23" spans="1:14" s="32" customFormat="1" x14ac:dyDescent="0.25">
      <c r="A23" s="32" t="s">
        <v>105</v>
      </c>
      <c r="B23" s="32" t="s">
        <v>77</v>
      </c>
      <c r="C23" s="36"/>
      <c r="D23" s="33"/>
      <c r="E23" s="33"/>
      <c r="F23" s="33"/>
      <c r="G23" s="33"/>
      <c r="H23" s="33"/>
      <c r="I23" s="33"/>
      <c r="J23" s="33"/>
      <c r="K23" s="33"/>
      <c r="L23" s="42" t="s">
        <v>13</v>
      </c>
      <c r="M23" s="42" t="s">
        <v>14</v>
      </c>
      <c r="N23" s="42" t="s">
        <v>4</v>
      </c>
    </row>
    <row r="24" spans="1:14" s="32" customFormat="1" ht="15.6" x14ac:dyDescent="0.3">
      <c r="A24" s="32" t="s">
        <v>105</v>
      </c>
      <c r="B24" s="32" t="s">
        <v>78</v>
      </c>
      <c r="C24" s="36"/>
      <c r="D24" s="33"/>
      <c r="E24" s="33"/>
      <c r="F24" s="33"/>
      <c r="G24" s="33"/>
      <c r="H24" s="33"/>
      <c r="I24" s="33"/>
      <c r="J24" s="33"/>
      <c r="K24" s="33"/>
      <c r="L24" s="40">
        <f>C23+C24</f>
        <v>0</v>
      </c>
      <c r="M24" s="41">
        <v>36</v>
      </c>
      <c r="N24" s="40">
        <f>M24*L24</f>
        <v>0</v>
      </c>
    </row>
    <row r="25" spans="1:14" s="32" customFormat="1" x14ac:dyDescent="0.25">
      <c r="A25" s="32" t="s">
        <v>105</v>
      </c>
      <c r="B25" s="32" t="s">
        <v>79</v>
      </c>
      <c r="C25" s="36"/>
      <c r="D25" s="33"/>
      <c r="E25" s="33"/>
      <c r="F25" s="33"/>
      <c r="G25" s="33"/>
      <c r="H25" s="33"/>
      <c r="I25" s="33"/>
      <c r="J25" s="33"/>
      <c r="K25" s="33"/>
    </row>
    <row r="26" spans="1:14" s="32" customFormat="1" x14ac:dyDescent="0.25">
      <c r="A26" s="32" t="s">
        <v>105</v>
      </c>
      <c r="B26" s="32" t="s">
        <v>80</v>
      </c>
      <c r="C26" s="36"/>
      <c r="D26" s="33"/>
      <c r="E26" s="33"/>
      <c r="F26" s="33"/>
      <c r="G26" s="33"/>
      <c r="H26" s="33"/>
      <c r="I26" s="33"/>
      <c r="J26" s="33"/>
      <c r="K26" s="33"/>
      <c r="L26" s="42" t="s">
        <v>15</v>
      </c>
      <c r="M26" s="42" t="s">
        <v>16</v>
      </c>
      <c r="N26" s="42" t="s">
        <v>4</v>
      </c>
    </row>
    <row r="27" spans="1:14" s="32" customFormat="1" ht="15.6" x14ac:dyDescent="0.3">
      <c r="A27" s="32" t="s">
        <v>106</v>
      </c>
      <c r="B27" s="32" t="s">
        <v>81</v>
      </c>
      <c r="C27" s="36"/>
      <c r="D27" s="33"/>
      <c r="E27" s="33"/>
      <c r="F27" s="33"/>
      <c r="G27" s="33"/>
      <c r="H27" s="33"/>
      <c r="I27" s="33"/>
      <c r="J27" s="33"/>
      <c r="K27" s="33"/>
      <c r="L27" s="40">
        <f>C25+C26+C27</f>
        <v>0</v>
      </c>
      <c r="M27" s="41">
        <v>74</v>
      </c>
      <c r="N27" s="40">
        <f>M27*L27</f>
        <v>0</v>
      </c>
    </row>
    <row r="30" spans="1:14" x14ac:dyDescent="0.25">
      <c r="C30" s="30" t="s">
        <v>17</v>
      </c>
      <c r="D30" s="30" t="s">
        <v>18</v>
      </c>
      <c r="E30" s="30" t="s">
        <v>19</v>
      </c>
      <c r="F30" s="30" t="s">
        <v>20</v>
      </c>
      <c r="G30" s="30" t="s">
        <v>21</v>
      </c>
      <c r="H30" s="30" t="s">
        <v>22</v>
      </c>
    </row>
    <row r="31" spans="1:14" s="32" customFormat="1" x14ac:dyDescent="0.25">
      <c r="A31" s="32" t="s">
        <v>105</v>
      </c>
      <c r="B31" s="32" t="s">
        <v>85</v>
      </c>
      <c r="C31" s="36"/>
      <c r="D31" s="36"/>
      <c r="E31" s="36"/>
      <c r="F31" s="36"/>
      <c r="G31" s="36"/>
      <c r="H31" s="36"/>
      <c r="I31" s="33"/>
      <c r="J31" s="33"/>
      <c r="K31" s="33"/>
    </row>
    <row r="32" spans="1:14" s="32" customFormat="1" x14ac:dyDescent="0.25">
      <c r="A32" s="32" t="s">
        <v>106</v>
      </c>
      <c r="B32" s="32" t="s">
        <v>86</v>
      </c>
      <c r="C32" s="36"/>
      <c r="D32" s="36"/>
      <c r="E32" s="36"/>
      <c r="F32" s="36"/>
      <c r="G32" s="36"/>
      <c r="H32" s="36"/>
      <c r="I32" s="33"/>
      <c r="J32" s="33"/>
      <c r="K32" s="33"/>
      <c r="L32" s="44" t="s">
        <v>23</v>
      </c>
      <c r="M32" s="44" t="s">
        <v>24</v>
      </c>
      <c r="N32" s="44" t="s">
        <v>4</v>
      </c>
    </row>
    <row r="33" spans="1:14" s="32" customFormat="1" ht="15.6" x14ac:dyDescent="0.3">
      <c r="A33" s="32" t="s">
        <v>105</v>
      </c>
      <c r="B33" s="32" t="s">
        <v>87</v>
      </c>
      <c r="C33" s="36"/>
      <c r="D33" s="36"/>
      <c r="E33" s="36"/>
      <c r="F33" s="36"/>
      <c r="G33" s="36"/>
      <c r="H33" s="36"/>
      <c r="I33" s="33"/>
      <c r="J33" s="33"/>
      <c r="K33" s="33"/>
      <c r="L33" s="40">
        <f>C31+D31+E31+F31+G31+H31+C32+D32+E32+F32+G32+H32+C33+D33+E33+F33+G33+H33</f>
        <v>0</v>
      </c>
      <c r="M33" s="41">
        <v>222</v>
      </c>
      <c r="N33" s="40">
        <f>L33*M33</f>
        <v>0</v>
      </c>
    </row>
    <row r="34" spans="1:14" s="32" customFormat="1" x14ac:dyDescent="0.25">
      <c r="A34" s="32" t="s">
        <v>106</v>
      </c>
      <c r="B34" s="32" t="s">
        <v>88</v>
      </c>
      <c r="C34" s="36"/>
      <c r="D34" s="36"/>
      <c r="E34" s="36"/>
      <c r="F34" s="36"/>
      <c r="G34" s="36"/>
      <c r="H34" s="36"/>
      <c r="I34" s="33"/>
      <c r="J34" s="33"/>
      <c r="K34" s="33"/>
      <c r="L34" s="44" t="s">
        <v>25</v>
      </c>
      <c r="M34" s="44" t="s">
        <v>26</v>
      </c>
      <c r="N34" s="44" t="s">
        <v>4</v>
      </c>
    </row>
    <row r="35" spans="1:14" s="32" customFormat="1" ht="15.6" x14ac:dyDescent="0.3">
      <c r="A35" s="32" t="s">
        <v>105</v>
      </c>
      <c r="B35" s="32" t="s">
        <v>89</v>
      </c>
      <c r="C35" s="36"/>
      <c r="D35" s="36"/>
      <c r="E35" s="36"/>
      <c r="F35" s="36"/>
      <c r="G35" s="36"/>
      <c r="H35" s="36"/>
      <c r="I35" s="33"/>
      <c r="J35" s="33"/>
      <c r="K35" s="33"/>
      <c r="L35" s="40">
        <f>C34+D34+E34+F34+G34+H34+C35+D35+E35+F35+G35+H35</f>
        <v>0</v>
      </c>
      <c r="M35" s="41">
        <v>277</v>
      </c>
      <c r="N35" s="40">
        <f>L35*M35</f>
        <v>0</v>
      </c>
    </row>
    <row r="36" spans="1:14" s="32" customFormat="1" x14ac:dyDescent="0.25">
      <c r="A36" s="32" t="s">
        <v>105</v>
      </c>
      <c r="B36" s="32" t="s">
        <v>90</v>
      </c>
      <c r="C36" s="36"/>
      <c r="D36" s="36"/>
      <c r="E36" s="36"/>
      <c r="F36" s="36"/>
      <c r="G36" s="36"/>
      <c r="H36" s="36"/>
      <c r="I36" s="33"/>
      <c r="J36" s="33"/>
      <c r="K36" s="33"/>
      <c r="L36" s="44" t="s">
        <v>107</v>
      </c>
      <c r="M36" s="44" t="s">
        <v>28</v>
      </c>
      <c r="N36" s="44" t="s">
        <v>4</v>
      </c>
    </row>
    <row r="37" spans="1:14" s="32" customFormat="1" ht="15.6" x14ac:dyDescent="0.3">
      <c r="A37" s="32" t="s">
        <v>106</v>
      </c>
      <c r="B37" s="32" t="s">
        <v>91</v>
      </c>
      <c r="C37" s="36"/>
      <c r="D37" s="36"/>
      <c r="E37" s="36"/>
      <c r="F37" s="36"/>
      <c r="G37" s="36"/>
      <c r="H37" s="36"/>
      <c r="I37" s="33"/>
      <c r="J37" s="33"/>
      <c r="K37" s="33"/>
      <c r="L37" s="40">
        <f>C36+D36+E36+F36+G36+H36+C37+C38+D37+D38+E37+E38+F37+F38+G37+G38+H37+H38</f>
        <v>0</v>
      </c>
      <c r="M37" s="41">
        <v>203</v>
      </c>
      <c r="N37" s="40">
        <f>L37*M37</f>
        <v>0</v>
      </c>
    </row>
    <row r="38" spans="1:14" s="32" customFormat="1" x14ac:dyDescent="0.25">
      <c r="A38" s="32" t="s">
        <v>106</v>
      </c>
      <c r="B38" s="32" t="s">
        <v>92</v>
      </c>
      <c r="C38" s="36"/>
      <c r="D38" s="36"/>
      <c r="E38" s="36"/>
      <c r="F38" s="36"/>
      <c r="G38" s="36"/>
      <c r="H38" s="36"/>
      <c r="I38" s="33"/>
      <c r="J38" s="33"/>
      <c r="K38" s="33"/>
      <c r="L38" s="44" t="s">
        <v>108</v>
      </c>
      <c r="M38" s="44" t="s">
        <v>24</v>
      </c>
      <c r="N38" s="44" t="s">
        <v>4</v>
      </c>
    </row>
    <row r="39" spans="1:14" s="32" customFormat="1" ht="15.6" x14ac:dyDescent="0.3">
      <c r="A39" s="32" t="s">
        <v>105</v>
      </c>
      <c r="B39" s="32" t="s">
        <v>93</v>
      </c>
      <c r="C39" s="36"/>
      <c r="D39" s="36"/>
      <c r="E39" s="36"/>
      <c r="F39" s="36"/>
      <c r="G39" s="36"/>
      <c r="H39" s="36"/>
      <c r="I39" s="33"/>
      <c r="J39" s="33"/>
      <c r="K39" s="33"/>
      <c r="L39" s="40">
        <f>C39+D39+E39+F39+G39+H39+C40+D40+E40+F40+G40+H40+C41+D41+E41+F41+G41+H41</f>
        <v>0</v>
      </c>
      <c r="M39" s="41">
        <v>222</v>
      </c>
      <c r="N39" s="40">
        <f>L39*M39</f>
        <v>0</v>
      </c>
    </row>
    <row r="40" spans="1:14" s="32" customFormat="1" x14ac:dyDescent="0.25">
      <c r="A40" s="32" t="s">
        <v>105</v>
      </c>
      <c r="B40" s="32" t="s">
        <v>94</v>
      </c>
      <c r="C40" s="36"/>
      <c r="D40" s="36"/>
      <c r="E40" s="36"/>
      <c r="F40" s="36"/>
      <c r="G40" s="36"/>
      <c r="H40" s="36"/>
      <c r="I40" s="33"/>
      <c r="J40" s="33"/>
      <c r="K40" s="33"/>
    </row>
    <row r="41" spans="1:14" s="32" customFormat="1" x14ac:dyDescent="0.25">
      <c r="A41" s="32" t="s">
        <v>106</v>
      </c>
      <c r="B41" s="32" t="s">
        <v>95</v>
      </c>
      <c r="C41" s="36"/>
      <c r="D41" s="36"/>
      <c r="E41" s="36"/>
      <c r="F41" s="36"/>
      <c r="G41" s="36"/>
      <c r="H41" s="36"/>
      <c r="I41" s="33"/>
      <c r="J41" s="33"/>
      <c r="K41" s="33"/>
    </row>
    <row r="42" spans="1:14" s="32" customFormat="1" x14ac:dyDescent="0.25">
      <c r="A42" s="32" t="s">
        <v>105</v>
      </c>
      <c r="B42" s="32" t="s">
        <v>96</v>
      </c>
      <c r="C42" s="36"/>
      <c r="D42" s="36"/>
      <c r="E42" s="36"/>
      <c r="F42" s="36"/>
      <c r="G42" s="36"/>
      <c r="H42" s="36"/>
      <c r="I42" s="33"/>
      <c r="J42" s="33"/>
      <c r="K42" s="33"/>
    </row>
    <row r="43" spans="1:14" s="32" customFormat="1" x14ac:dyDescent="0.25">
      <c r="A43" s="32" t="s">
        <v>105</v>
      </c>
      <c r="B43" s="32" t="s">
        <v>97</v>
      </c>
      <c r="C43" s="36"/>
      <c r="D43" s="36"/>
      <c r="E43" s="36"/>
      <c r="F43" s="36"/>
      <c r="G43" s="36"/>
      <c r="H43" s="36"/>
      <c r="I43" s="33"/>
      <c r="J43" s="33"/>
      <c r="K43" s="33"/>
    </row>
    <row r="44" spans="1:14" s="32" customFormat="1" x14ac:dyDescent="0.25">
      <c r="A44" s="32" t="s">
        <v>106</v>
      </c>
      <c r="B44" s="32" t="s">
        <v>98</v>
      </c>
      <c r="C44" s="36"/>
      <c r="D44" s="36"/>
      <c r="E44" s="36"/>
      <c r="F44" s="36"/>
      <c r="G44" s="36"/>
      <c r="H44" s="36"/>
      <c r="I44" s="33"/>
      <c r="J44" s="33"/>
      <c r="K44" s="33"/>
      <c r="L44" s="44" t="s">
        <v>27</v>
      </c>
      <c r="M44" s="44" t="s">
        <v>26</v>
      </c>
      <c r="N44" s="44" t="s">
        <v>4</v>
      </c>
    </row>
    <row r="45" spans="1:14" s="32" customFormat="1" ht="15.6" x14ac:dyDescent="0.3">
      <c r="A45" s="32" t="s">
        <v>105</v>
      </c>
      <c r="B45" s="32" t="s">
        <v>99</v>
      </c>
      <c r="C45" s="36"/>
      <c r="D45" s="36"/>
      <c r="E45" s="36"/>
      <c r="F45" s="36"/>
      <c r="G45" s="36"/>
      <c r="H45" s="36"/>
      <c r="I45" s="33"/>
      <c r="J45" s="33"/>
      <c r="K45" s="33"/>
      <c r="L45" s="40">
        <f>C42+D42+E42+F42+G42+H42+C43+D43+E43+F43+G43+H43+C44+D44+E44+F44+G44+H44+C45+D45+E45+F45+G45+H45</f>
        <v>0</v>
      </c>
      <c r="M45" s="41">
        <v>277</v>
      </c>
      <c r="N45" s="40">
        <f>L45*M45</f>
        <v>0</v>
      </c>
    </row>
    <row r="46" spans="1:14" s="32" customFormat="1" x14ac:dyDescent="0.25">
      <c r="A46" s="32" t="s">
        <v>106</v>
      </c>
      <c r="B46" s="32" t="s">
        <v>100</v>
      </c>
      <c r="C46" s="36"/>
      <c r="D46" s="36"/>
      <c r="E46" s="36"/>
      <c r="F46" s="36"/>
      <c r="G46" s="36"/>
      <c r="H46" s="36"/>
      <c r="I46" s="33"/>
      <c r="J46" s="33"/>
      <c r="K46" s="33"/>
      <c r="L46" s="44" t="s">
        <v>109</v>
      </c>
      <c r="M46" s="44" t="s">
        <v>24</v>
      </c>
      <c r="N46" s="44" t="s">
        <v>4</v>
      </c>
    </row>
    <row r="47" spans="1:14" s="32" customFormat="1" ht="15.6" x14ac:dyDescent="0.3">
      <c r="A47" s="32" t="s">
        <v>106</v>
      </c>
      <c r="B47" s="32" t="s">
        <v>101</v>
      </c>
      <c r="C47" s="36"/>
      <c r="D47" s="36"/>
      <c r="E47" s="36"/>
      <c r="F47" s="36"/>
      <c r="G47" s="36"/>
      <c r="H47" s="36"/>
      <c r="I47" s="33"/>
      <c r="J47" s="33"/>
      <c r="K47" s="33"/>
      <c r="L47" s="40">
        <f>C46+D46+E46+F46+G46+H46+C47+D47+E47+F47+G47+H47</f>
        <v>0</v>
      </c>
      <c r="M47" s="41">
        <v>222</v>
      </c>
      <c r="N47" s="40">
        <f>L47*M47</f>
        <v>0</v>
      </c>
    </row>
    <row r="50" spans="2:14" x14ac:dyDescent="0.25">
      <c r="C50" s="17" t="s">
        <v>29</v>
      </c>
      <c r="D50" s="17" t="s">
        <v>30</v>
      </c>
      <c r="E50" s="17" t="s">
        <v>31</v>
      </c>
      <c r="F50" s="17" t="s">
        <v>32</v>
      </c>
      <c r="G50" s="17" t="s">
        <v>33</v>
      </c>
    </row>
    <row r="51" spans="2:14" x14ac:dyDescent="0.25">
      <c r="B51" s="1" t="s">
        <v>102</v>
      </c>
      <c r="C51" s="6"/>
      <c r="D51" s="6"/>
      <c r="E51" s="6"/>
      <c r="F51" s="6"/>
      <c r="G51" s="6"/>
    </row>
    <row r="52" spans="2:14" x14ac:dyDescent="0.25">
      <c r="B52" s="1" t="s">
        <v>104</v>
      </c>
      <c r="C52" s="6"/>
      <c r="D52" s="6"/>
      <c r="E52" s="6"/>
      <c r="F52" s="6"/>
      <c r="G52" s="6"/>
      <c r="L52" s="48" t="s">
        <v>34</v>
      </c>
      <c r="M52" s="38"/>
      <c r="N52" s="38"/>
    </row>
    <row r="53" spans="2:14" x14ac:dyDescent="0.25">
      <c r="B53" s="1" t="s">
        <v>111</v>
      </c>
      <c r="C53" s="6"/>
      <c r="D53" s="6"/>
      <c r="E53" s="6"/>
      <c r="F53" s="6"/>
      <c r="G53" s="6"/>
      <c r="L53" s="48" t="s">
        <v>35</v>
      </c>
      <c r="M53" s="48" t="s">
        <v>36</v>
      </c>
      <c r="N53" s="48" t="s">
        <v>4</v>
      </c>
    </row>
    <row r="54" spans="2:14" ht="15.6" x14ac:dyDescent="0.3">
      <c r="B54" s="1" t="s">
        <v>113</v>
      </c>
      <c r="C54" s="6"/>
      <c r="D54" s="6"/>
      <c r="E54" s="6"/>
      <c r="F54" s="6"/>
      <c r="G54" s="6"/>
      <c r="L54" s="38">
        <f>C51+D51+E51+F51+G51+C52+D52+E52+F52+G52+C53+D53+E53+F53+G53+C54+D54+E54+F54+G54</f>
        <v>0</v>
      </c>
      <c r="M54" s="39">
        <v>296</v>
      </c>
      <c r="N54" s="38">
        <f>L54*M54</f>
        <v>0</v>
      </c>
    </row>
    <row r="55" spans="2:14" x14ac:dyDescent="0.25">
      <c r="B55" s="1" t="s">
        <v>103</v>
      </c>
      <c r="C55" s="9"/>
      <c r="D55" s="9"/>
      <c r="E55" s="9"/>
      <c r="F55" s="9"/>
      <c r="G55" s="9"/>
    </row>
    <row r="56" spans="2:14" x14ac:dyDescent="0.25">
      <c r="B56" s="1" t="s">
        <v>110</v>
      </c>
      <c r="C56" s="6"/>
      <c r="D56" s="6"/>
      <c r="E56" s="6"/>
      <c r="F56" s="6"/>
      <c r="G56" s="6"/>
      <c r="L56" s="48" t="s">
        <v>34</v>
      </c>
      <c r="M56" s="38"/>
      <c r="N56" s="38"/>
    </row>
    <row r="57" spans="2:14" x14ac:dyDescent="0.25">
      <c r="B57" s="1" t="s">
        <v>112</v>
      </c>
      <c r="C57" s="6"/>
      <c r="D57" s="6"/>
      <c r="E57" s="6"/>
      <c r="F57" s="6"/>
      <c r="G57" s="6"/>
      <c r="L57" s="48" t="s">
        <v>37</v>
      </c>
      <c r="M57" s="48" t="s">
        <v>26</v>
      </c>
      <c r="N57" s="48" t="s">
        <v>4</v>
      </c>
    </row>
    <row r="58" spans="2:14" ht="15.6" x14ac:dyDescent="0.3">
      <c r="B58" s="1" t="s">
        <v>114</v>
      </c>
      <c r="C58" s="6"/>
      <c r="D58" s="6"/>
      <c r="E58" s="6"/>
      <c r="F58" s="6"/>
      <c r="G58" s="6"/>
      <c r="L58" s="38">
        <f>C55+D55+E55+F55+G55+C56+D56+E56+F56+G56+C57+D57+E57+F57+G57+C58+D58+E58+F58+G58</f>
        <v>0</v>
      </c>
      <c r="M58" s="39">
        <v>277</v>
      </c>
      <c r="N58" s="38">
        <f>L58*M58</f>
        <v>0</v>
      </c>
    </row>
    <row r="59" spans="2:14" x14ac:dyDescent="0.25">
      <c r="C59" s="17" t="s">
        <v>29</v>
      </c>
      <c r="D59" s="17" t="s">
        <v>30</v>
      </c>
      <c r="E59" s="17" t="s">
        <v>31</v>
      </c>
      <c r="F59" s="17" t="s">
        <v>32</v>
      </c>
      <c r="G59" s="17" t="s">
        <v>33</v>
      </c>
      <c r="L59" s="46"/>
      <c r="M59" s="46"/>
      <c r="N59" s="46"/>
    </row>
    <row r="60" spans="2:14" s="28" customFormat="1" ht="15.6" x14ac:dyDescent="0.3">
      <c r="B60" s="28" t="s">
        <v>115</v>
      </c>
      <c r="C60" s="6"/>
      <c r="D60" s="6"/>
      <c r="E60" s="6"/>
      <c r="F60" s="6"/>
      <c r="G60" s="6"/>
      <c r="H60" s="29"/>
      <c r="I60" s="29"/>
      <c r="J60" s="29"/>
      <c r="K60" s="29"/>
      <c r="L60" s="32"/>
      <c r="M60" s="34"/>
      <c r="N60" s="32"/>
    </row>
    <row r="61" spans="2:14" s="28" customFormat="1" x14ac:dyDescent="0.25">
      <c r="B61" s="28" t="s">
        <v>116</v>
      </c>
      <c r="C61" s="6"/>
      <c r="D61" s="6"/>
      <c r="E61" s="6"/>
      <c r="F61" s="6"/>
      <c r="G61" s="6"/>
      <c r="H61" s="29"/>
      <c r="I61" s="29"/>
      <c r="J61" s="29"/>
      <c r="K61" s="29"/>
      <c r="L61" s="48" t="s">
        <v>128</v>
      </c>
      <c r="M61" s="48" t="s">
        <v>26</v>
      </c>
      <c r="N61" s="48" t="s">
        <v>4</v>
      </c>
    </row>
    <row r="62" spans="2:14" s="28" customFormat="1" ht="15.6" x14ac:dyDescent="0.3">
      <c r="B62" s="28" t="s">
        <v>117</v>
      </c>
      <c r="C62" s="6"/>
      <c r="D62" s="6"/>
      <c r="E62" s="6"/>
      <c r="F62" s="6"/>
      <c r="G62" s="6"/>
      <c r="H62" s="29"/>
      <c r="I62" s="29"/>
      <c r="J62" s="29"/>
      <c r="K62" s="29"/>
      <c r="L62" s="38">
        <f>C60+D60+E60+F60+G60+C61+D61+E61+F61+G61+C62+D62+E62+F62+G62+C63+D63+E63+F63+G63</f>
        <v>0</v>
      </c>
      <c r="M62" s="39">
        <v>278</v>
      </c>
      <c r="N62" s="38">
        <f>L62*M62</f>
        <v>0</v>
      </c>
    </row>
    <row r="63" spans="2:14" s="28" customFormat="1" x14ac:dyDescent="0.25">
      <c r="B63" s="28" t="s">
        <v>118</v>
      </c>
      <c r="C63" s="6"/>
      <c r="D63" s="6"/>
      <c r="E63" s="6"/>
      <c r="F63" s="6"/>
      <c r="G63" s="6"/>
      <c r="H63" s="29"/>
      <c r="I63" s="29"/>
      <c r="J63" s="29"/>
      <c r="K63" s="29"/>
      <c r="L63" s="32"/>
      <c r="M63" s="32"/>
      <c r="N63" s="32"/>
    </row>
    <row r="64" spans="2:14" s="28" customFormat="1" x14ac:dyDescent="0.25">
      <c r="B64" s="28" t="s">
        <v>119</v>
      </c>
      <c r="C64" s="47" t="s">
        <v>131</v>
      </c>
      <c r="D64" s="6"/>
      <c r="E64" s="6"/>
      <c r="F64" s="6"/>
      <c r="G64" s="47" t="s">
        <v>131</v>
      </c>
      <c r="H64" s="29"/>
      <c r="I64" s="29"/>
      <c r="J64" s="29"/>
      <c r="K64" s="29"/>
      <c r="L64" s="48" t="s">
        <v>129</v>
      </c>
      <c r="M64" s="48" t="s">
        <v>36</v>
      </c>
      <c r="N64" s="48" t="s">
        <v>4</v>
      </c>
    </row>
    <row r="65" spans="2:14" s="28" customFormat="1" ht="15.6" x14ac:dyDescent="0.3">
      <c r="B65" s="28" t="s">
        <v>121</v>
      </c>
      <c r="C65" s="47" t="s">
        <v>131</v>
      </c>
      <c r="D65" s="6"/>
      <c r="E65" s="6"/>
      <c r="F65" s="6"/>
      <c r="G65" s="47" t="s">
        <v>131</v>
      </c>
      <c r="H65" s="29"/>
      <c r="I65" s="29"/>
      <c r="J65" s="29"/>
      <c r="K65" s="29"/>
      <c r="L65" s="38">
        <f>D64+E64+F64+D65+E65+F65</f>
        <v>0</v>
      </c>
      <c r="M65" s="39">
        <v>296</v>
      </c>
      <c r="N65" s="38">
        <f>L65*M65</f>
        <v>0</v>
      </c>
    </row>
    <row r="66" spans="2:14" s="28" customFormat="1" x14ac:dyDescent="0.25">
      <c r="B66" s="28" t="s">
        <v>122</v>
      </c>
      <c r="C66" s="6"/>
      <c r="D66" s="6"/>
      <c r="E66" s="6"/>
      <c r="F66" s="6"/>
      <c r="G66" s="6"/>
      <c r="H66" s="29"/>
      <c r="I66" s="29"/>
      <c r="J66" s="29"/>
      <c r="K66" s="29"/>
      <c r="L66" s="48" t="s">
        <v>130</v>
      </c>
      <c r="M66" s="48" t="s">
        <v>36</v>
      </c>
      <c r="N66" s="48" t="s">
        <v>4</v>
      </c>
    </row>
    <row r="67" spans="2:14" s="28" customFormat="1" ht="15.6" x14ac:dyDescent="0.3">
      <c r="B67" s="28" t="s">
        <v>123</v>
      </c>
      <c r="C67" s="6"/>
      <c r="D67" s="6"/>
      <c r="E67" s="6"/>
      <c r="F67" s="6"/>
      <c r="G67" s="6"/>
      <c r="H67" s="29"/>
      <c r="I67" s="29"/>
      <c r="J67" s="29"/>
      <c r="K67" s="29"/>
      <c r="L67" s="38">
        <f>C66+D66+E66+F66+G66+C67+D67+E67+F67+G67+C68+D68+E68+F68+G68+C69+D69+E69+F69+G69</f>
        <v>0</v>
      </c>
      <c r="M67" s="39">
        <v>296</v>
      </c>
      <c r="N67" s="38">
        <f>L67*M67</f>
        <v>0</v>
      </c>
    </row>
    <row r="68" spans="2:14" s="28" customFormat="1" x14ac:dyDescent="0.25">
      <c r="B68" s="28" t="s">
        <v>124</v>
      </c>
      <c r="C68" s="6"/>
      <c r="D68" s="6"/>
      <c r="E68" s="6"/>
      <c r="F68" s="6"/>
      <c r="G68" s="6"/>
      <c r="H68" s="29"/>
      <c r="I68" s="29"/>
      <c r="J68" s="29"/>
      <c r="K68" s="29"/>
    </row>
    <row r="69" spans="2:14" s="28" customFormat="1" ht="15.6" x14ac:dyDescent="0.3">
      <c r="B69" s="28" t="s">
        <v>125</v>
      </c>
      <c r="C69" s="6"/>
      <c r="D69" s="6"/>
      <c r="E69" s="6"/>
      <c r="F69" s="6"/>
      <c r="G69" s="6"/>
      <c r="H69" s="29"/>
      <c r="I69" s="29"/>
      <c r="J69" s="29"/>
      <c r="K69" s="29"/>
      <c r="M69" s="31"/>
    </row>
    <row r="70" spans="2:14" s="28" customFormat="1" x14ac:dyDescent="0.25">
      <c r="B70" s="1" t="s">
        <v>126</v>
      </c>
      <c r="C70" s="6"/>
      <c r="D70" s="6"/>
      <c r="E70" s="6"/>
      <c r="F70" s="6"/>
      <c r="G70" s="6"/>
      <c r="H70" s="29"/>
      <c r="I70" s="29"/>
      <c r="J70" s="29"/>
      <c r="K70" s="29"/>
      <c r="L70" s="48" t="s">
        <v>44</v>
      </c>
      <c r="M70" s="48" t="s">
        <v>43</v>
      </c>
      <c r="N70" s="48" t="s">
        <v>4</v>
      </c>
    </row>
    <row r="71" spans="2:14" s="28" customFormat="1" ht="15.6" x14ac:dyDescent="0.3">
      <c r="B71" s="1" t="s">
        <v>127</v>
      </c>
      <c r="C71" s="6"/>
      <c r="D71" s="6"/>
      <c r="E71" s="6"/>
      <c r="F71" s="6"/>
      <c r="G71" s="6"/>
      <c r="H71" s="29"/>
      <c r="I71" s="29"/>
      <c r="J71" s="29"/>
      <c r="K71" s="29"/>
      <c r="L71" s="38">
        <f>C70+D70+E70+F70+G70+C71+D71+E71+F71+G71</f>
        <v>0</v>
      </c>
      <c r="M71" s="39">
        <v>240</v>
      </c>
      <c r="N71" s="38">
        <f>L71*M71</f>
        <v>0</v>
      </c>
    </row>
    <row r="72" spans="2:14" x14ac:dyDescent="0.25">
      <c r="C72" s="45" t="s">
        <v>39</v>
      </c>
      <c r="D72" s="45" t="s">
        <v>40</v>
      </c>
      <c r="L72" s="48" t="s">
        <v>41</v>
      </c>
      <c r="M72" s="48" t="s">
        <v>42</v>
      </c>
      <c r="N72" s="48" t="s">
        <v>4</v>
      </c>
    </row>
    <row r="73" spans="2:14" ht="15.6" x14ac:dyDescent="0.3">
      <c r="B73" s="28" t="s">
        <v>120</v>
      </c>
      <c r="C73" s="6"/>
      <c r="D73" s="6"/>
      <c r="L73" s="38">
        <f>C73+D73</f>
        <v>0</v>
      </c>
      <c r="M73" s="39">
        <v>592</v>
      </c>
      <c r="N73" s="38">
        <f>L73*M73</f>
        <v>0</v>
      </c>
    </row>
    <row r="74" spans="2:14" ht="15.6" x14ac:dyDescent="0.3">
      <c r="M74" s="10"/>
    </row>
    <row r="76" spans="2:14" x14ac:dyDescent="0.25">
      <c r="C76" s="18" t="s">
        <v>30</v>
      </c>
      <c r="D76" s="18" t="s">
        <v>31</v>
      </c>
      <c r="E76" s="18" t="s">
        <v>32</v>
      </c>
      <c r="F76" s="18" t="s">
        <v>33</v>
      </c>
    </row>
    <row r="77" spans="2:14" x14ac:dyDescent="0.25">
      <c r="B77" s="1" t="s">
        <v>132</v>
      </c>
      <c r="C77" s="6"/>
      <c r="D77" s="6"/>
      <c r="E77" s="6"/>
      <c r="F77" s="6"/>
      <c r="L77" s="19" t="s">
        <v>46</v>
      </c>
      <c r="M77" s="19" t="s">
        <v>26</v>
      </c>
      <c r="N77" s="19" t="s">
        <v>4</v>
      </c>
    </row>
    <row r="78" spans="2:14" ht="15.6" x14ac:dyDescent="0.3">
      <c r="B78" s="1" t="s">
        <v>133</v>
      </c>
      <c r="C78" s="6"/>
      <c r="D78" s="6"/>
      <c r="E78" s="6"/>
      <c r="F78" s="6"/>
      <c r="L78" s="1">
        <f>C77+D77+E77+F77+C78+D78+E78+F78</f>
        <v>0</v>
      </c>
      <c r="M78" s="10">
        <v>277</v>
      </c>
      <c r="N78" s="1">
        <f>L78*M78</f>
        <v>0</v>
      </c>
    </row>
    <row r="79" spans="2:14" x14ac:dyDescent="0.25">
      <c r="B79" s="1" t="s">
        <v>134</v>
      </c>
      <c r="C79" s="9"/>
      <c r="D79" s="9"/>
      <c r="E79" s="9"/>
      <c r="F79" s="9"/>
    </row>
    <row r="80" spans="2:14" x14ac:dyDescent="0.25">
      <c r="B80" s="1" t="s">
        <v>135</v>
      </c>
      <c r="C80" s="6"/>
      <c r="D80" s="6"/>
      <c r="E80" s="6"/>
      <c r="F80" s="6"/>
      <c r="L80" s="19" t="s">
        <v>47</v>
      </c>
      <c r="M80" s="19" t="s">
        <v>11</v>
      </c>
      <c r="N80" s="19" t="s">
        <v>4</v>
      </c>
    </row>
    <row r="81" spans="1:14" ht="15.6" x14ac:dyDescent="0.3">
      <c r="B81" s="1" t="s">
        <v>136</v>
      </c>
      <c r="C81" s="6"/>
      <c r="D81" s="6"/>
      <c r="E81" s="6"/>
      <c r="F81" s="6"/>
      <c r="L81" s="1">
        <f>C79+D79+E79+F79+C80+D80+E80+F80+C81+D81+E81+F81</f>
        <v>0</v>
      </c>
      <c r="M81" s="10">
        <v>130</v>
      </c>
      <c r="N81" s="1">
        <f>L81*M81</f>
        <v>0</v>
      </c>
    </row>
    <row r="82" spans="1:14" x14ac:dyDescent="0.25">
      <c r="B82" s="28"/>
      <c r="C82" s="29"/>
      <c r="D82" s="29"/>
      <c r="E82" s="29"/>
      <c r="F82" s="29"/>
      <c r="L82" s="19" t="s">
        <v>48</v>
      </c>
      <c r="M82" s="19" t="s">
        <v>45</v>
      </c>
      <c r="N82" s="19" t="s">
        <v>4</v>
      </c>
    </row>
    <row r="83" spans="1:14" ht="15.6" x14ac:dyDescent="0.3">
      <c r="B83" s="1" t="s">
        <v>49</v>
      </c>
      <c r="C83" s="6"/>
      <c r="D83" s="6"/>
      <c r="E83" s="6"/>
      <c r="F83" s="6"/>
      <c r="L83" s="1">
        <f>C83+D83+E83+F83</f>
        <v>0</v>
      </c>
      <c r="M83" s="10">
        <v>185</v>
      </c>
      <c r="N83" s="1">
        <f>L83*M83</f>
        <v>0</v>
      </c>
    </row>
    <row r="85" spans="1:14" x14ac:dyDescent="0.25">
      <c r="C85" s="20" t="s">
        <v>12</v>
      </c>
    </row>
    <row r="86" spans="1:14" x14ac:dyDescent="0.25">
      <c r="B86" s="1" t="s">
        <v>137</v>
      </c>
      <c r="C86" s="6"/>
    </row>
    <row r="87" spans="1:14" x14ac:dyDescent="0.25">
      <c r="B87" s="1" t="s">
        <v>138</v>
      </c>
      <c r="C87" s="6"/>
    </row>
    <row r="88" spans="1:14" x14ac:dyDescent="0.25">
      <c r="B88" s="1" t="s">
        <v>139</v>
      </c>
      <c r="C88" s="6"/>
    </row>
    <row r="89" spans="1:14" x14ac:dyDescent="0.25">
      <c r="B89" s="1" t="s">
        <v>140</v>
      </c>
      <c r="C89" s="6"/>
    </row>
    <row r="90" spans="1:14" x14ac:dyDescent="0.25">
      <c r="B90" s="1" t="s">
        <v>141</v>
      </c>
      <c r="C90" s="6"/>
      <c r="L90" s="21" t="s">
        <v>50</v>
      </c>
      <c r="M90" s="21" t="s">
        <v>38</v>
      </c>
      <c r="N90" s="21" t="s">
        <v>4</v>
      </c>
    </row>
    <row r="91" spans="1:14" ht="15.6" x14ac:dyDescent="0.3">
      <c r="B91" s="1" t="s">
        <v>142</v>
      </c>
      <c r="C91" s="6"/>
      <c r="L91" s="1">
        <f>C86+C87+C88+C89+C90+C91</f>
        <v>0</v>
      </c>
      <c r="M91" s="10">
        <v>774</v>
      </c>
      <c r="N91" s="1">
        <f>M91*L91</f>
        <v>0</v>
      </c>
    </row>
    <row r="92" spans="1:14" x14ac:dyDescent="0.2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</row>
    <row r="93" spans="1:14" x14ac:dyDescent="0.25">
      <c r="B93" s="1" t="s">
        <v>143</v>
      </c>
      <c r="C93" s="6"/>
    </row>
    <row r="94" spans="1:14" x14ac:dyDescent="0.25">
      <c r="B94" s="1" t="s">
        <v>144</v>
      </c>
      <c r="C94" s="6"/>
      <c r="L94" s="21" t="s">
        <v>51</v>
      </c>
      <c r="M94" s="21" t="s">
        <v>42</v>
      </c>
      <c r="N94" s="21" t="s">
        <v>4</v>
      </c>
    </row>
    <row r="95" spans="1:14" ht="15.6" x14ac:dyDescent="0.3">
      <c r="B95" s="1" t="s">
        <v>145</v>
      </c>
      <c r="C95" s="6"/>
      <c r="L95" s="1">
        <f>C93+C94+C95</f>
        <v>0</v>
      </c>
      <c r="M95" s="10">
        <v>799</v>
      </c>
      <c r="N95" s="1">
        <f>L95*M95</f>
        <v>0</v>
      </c>
    </row>
    <row r="96" spans="1:14" x14ac:dyDescent="0.25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3"/>
    </row>
    <row r="97" spans="1:14" x14ac:dyDescent="0.25">
      <c r="B97" s="1" t="s">
        <v>146</v>
      </c>
      <c r="C97" s="6"/>
      <c r="L97" s="21" t="s">
        <v>52</v>
      </c>
      <c r="M97" s="21" t="s">
        <v>53</v>
      </c>
      <c r="N97" s="21" t="s">
        <v>4</v>
      </c>
    </row>
    <row r="98" spans="1:14" ht="15.6" x14ac:dyDescent="0.3">
      <c r="C98" s="29"/>
      <c r="L98" s="1">
        <f>C97</f>
        <v>0</v>
      </c>
      <c r="M98" s="10">
        <v>1199</v>
      </c>
      <c r="N98" s="1">
        <f>L98*M98</f>
        <v>0</v>
      </c>
    </row>
    <row r="99" spans="1:14" ht="15.6" x14ac:dyDescent="0.3">
      <c r="C99" s="22" t="s">
        <v>12</v>
      </c>
      <c r="M99" s="10"/>
    </row>
    <row r="100" spans="1:14" x14ac:dyDescent="0.25">
      <c r="B100" s="1" t="s">
        <v>82</v>
      </c>
      <c r="C100" s="6"/>
    </row>
    <row r="101" spans="1:14" x14ac:dyDescent="0.25">
      <c r="B101" s="1" t="s">
        <v>83</v>
      </c>
      <c r="C101" s="6"/>
      <c r="L101" s="23" t="s">
        <v>54</v>
      </c>
      <c r="M101" s="23" t="s">
        <v>55</v>
      </c>
      <c r="N101" s="23" t="s">
        <v>4</v>
      </c>
    </row>
    <row r="102" spans="1:14" ht="15.6" x14ac:dyDescent="0.3">
      <c r="B102" s="1" t="s">
        <v>84</v>
      </c>
      <c r="C102" s="6"/>
      <c r="L102" s="1">
        <f>C100+C101+C102</f>
        <v>0</v>
      </c>
      <c r="M102" s="10">
        <v>92</v>
      </c>
      <c r="N102" s="1">
        <f>L102*M102</f>
        <v>0</v>
      </c>
    </row>
    <row r="103" spans="1:14" ht="15.6" x14ac:dyDescent="0.3">
      <c r="M103" s="10"/>
    </row>
    <row r="104" spans="1:14" ht="16.2" thickBot="1" x14ac:dyDescent="0.35">
      <c r="A104" s="7"/>
      <c r="B104" s="7"/>
      <c r="C104" s="15"/>
      <c r="D104" s="15"/>
      <c r="E104" s="15"/>
      <c r="F104" s="15"/>
      <c r="G104" s="15"/>
      <c r="H104" s="15"/>
      <c r="I104" s="15"/>
      <c r="J104" s="15"/>
      <c r="K104" s="15"/>
      <c r="M104" s="10"/>
    </row>
    <row r="107" spans="1:14" ht="36.75" customHeight="1" x14ac:dyDescent="0.3">
      <c r="C107" s="24"/>
      <c r="D107" s="14" t="s">
        <v>56</v>
      </c>
      <c r="E107" s="16"/>
      <c r="F107" s="17"/>
      <c r="G107" s="25"/>
      <c r="H107" s="20"/>
      <c r="I107" s="22" t="s">
        <v>57</v>
      </c>
      <c r="K107" s="1"/>
      <c r="L107" s="12" t="s">
        <v>58</v>
      </c>
      <c r="M107" s="26">
        <f>C109+D109+E109+F109+G109+H109+I109</f>
        <v>0</v>
      </c>
      <c r="N107" s="12" t="s">
        <v>59</v>
      </c>
    </row>
    <row r="108" spans="1:14" x14ac:dyDescent="0.25">
      <c r="C108" s="24" t="s">
        <v>56</v>
      </c>
      <c r="D108" s="14" t="s">
        <v>60</v>
      </c>
      <c r="E108" s="16" t="s">
        <v>61</v>
      </c>
      <c r="F108" s="17" t="s">
        <v>57</v>
      </c>
      <c r="G108" s="25" t="s">
        <v>62</v>
      </c>
      <c r="H108" s="20" t="s">
        <v>63</v>
      </c>
      <c r="I108" s="22" t="s">
        <v>60</v>
      </c>
      <c r="J108" s="3" t="s">
        <v>58</v>
      </c>
      <c r="K108" s="1"/>
    </row>
    <row r="109" spans="1:14" x14ac:dyDescent="0.25">
      <c r="C109" s="27">
        <f>O12+N16+N20</f>
        <v>0</v>
      </c>
      <c r="D109" s="27">
        <f>N24+N27</f>
        <v>0</v>
      </c>
      <c r="E109" s="27">
        <f>N33+N35+N37+N39+N45+N47</f>
        <v>0</v>
      </c>
      <c r="F109" s="27">
        <f>N54+N58+N62+N65+N67+N71+N73</f>
        <v>0</v>
      </c>
      <c r="G109" s="27">
        <f>N78+N81+N83</f>
        <v>0</v>
      </c>
      <c r="H109" s="27">
        <f>N98+N95+N91</f>
        <v>0</v>
      </c>
      <c r="I109" s="27">
        <f>N102</f>
        <v>0</v>
      </c>
      <c r="K109" s="1"/>
    </row>
  </sheetData>
  <protectedRanges>
    <protectedRange algorithmName="SHA-512" hashValue="+T7pgR9DFMeLX6eaFJxHEb0nsKGq4CrD06rryeVfrYWvIzoovExOvf6eahf1+bi0fAnnO41gHq5weGIGfQx/+A==" saltValue="fDQVqFKwBCuwPi+HkfzBWQ==" spinCount="100000" sqref="M3:O12 L1:N2 M77:N78 L94:N95 L97:N99 L13:N24 K107:M109 L101:N106 L110:N1048576 L26:N39 L42:N47 M75:N75 L49:N51 L52:L65 M53:N65 L66:N67 L69:N74 L75:L78 L80:N91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Rytter Norheim</dc:creator>
  <cp:lastModifiedBy>Stina Rytter Norheim</cp:lastModifiedBy>
  <dcterms:created xsi:type="dcterms:W3CDTF">2021-09-06T08:06:24Z</dcterms:created>
  <dcterms:modified xsi:type="dcterms:W3CDTF">2021-09-08T10:45:03Z</dcterms:modified>
</cp:coreProperties>
</file>