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officedocument.wordprocessingml.document" Extension="docx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S FILE P3" sheetId="1" r:id="rId4"/>
    <sheet state="visible" name="CONSIGNES - TRAVAIL A FAIRE" sheetId="2" r:id="rId5"/>
    <sheet state="visible" name="HYPOTHESES " sheetId="3" r:id="rId6"/>
    <sheet state="visible" name="CALCUL COUTS ET RESULTAT" sheetId="4" r:id="rId7"/>
  </sheets>
  <definedNames/>
  <calcPr/>
  <extLst>
    <ext uri="GoogleSheetsCustomDataVersion1">
      <go:sheetsCustomData xmlns:go="http://customooxmlschemas.google.com/" r:id="rId8" roundtripDataSignature="AMtx7mgSYw5MWWIoMDStLODqXCGNETZ5hg=="/>
    </ext>
  </extLst>
</workbook>
</file>

<file path=xl/sharedStrings.xml><?xml version="1.0" encoding="utf-8"?>
<sst xmlns="http://schemas.openxmlformats.org/spreadsheetml/2006/main" count="58" uniqueCount="52">
  <si>
    <t>CAS FILE P3</t>
  </si>
  <si>
    <t>Retrouvez dans les onglets chaque étape du cas pratique</t>
  </si>
  <si>
    <t xml:space="preserve"> </t>
  </si>
  <si>
    <t>Code</t>
  </si>
  <si>
    <t xml:space="preserve">Activités </t>
  </si>
  <si>
    <t>Inducteurs de coûts</t>
  </si>
  <si>
    <t>Charges</t>
  </si>
  <si>
    <t>Volume</t>
  </si>
  <si>
    <t>Coût unitaire</t>
  </si>
  <si>
    <t>annuelles</t>
  </si>
  <si>
    <t>inducteurs</t>
  </si>
  <si>
    <t>inducteur</t>
  </si>
  <si>
    <t>(en €)</t>
  </si>
  <si>
    <t>A1</t>
  </si>
  <si>
    <t>Prospection commerciale</t>
  </si>
  <si>
    <t>Nombre de contacts</t>
  </si>
  <si>
    <t>A5</t>
  </si>
  <si>
    <t>Conception de plaquettes</t>
  </si>
  <si>
    <t>A2</t>
  </si>
  <si>
    <t>Organisation des salons</t>
  </si>
  <si>
    <t>Nombre de salons</t>
  </si>
  <si>
    <t>A3</t>
  </si>
  <si>
    <t>Location de salles</t>
  </si>
  <si>
    <t>Nombre d’heures de formation dans les salles louées</t>
  </si>
  <si>
    <t>A4</t>
  </si>
  <si>
    <t>Maintenance informatique</t>
  </si>
  <si>
    <t>Nombre de jours de formation pour</t>
  </si>
  <si>
    <t>l’ensemble des formations</t>
  </si>
  <si>
    <t>A6</t>
  </si>
  <si>
    <t>Gestion administrative</t>
  </si>
  <si>
    <t>Nombre de régions</t>
  </si>
  <si>
    <t>TOTAL</t>
  </si>
  <si>
    <t>Devenir manager des achats</t>
  </si>
  <si>
    <t>Parcours certifiant acheteur</t>
  </si>
  <si>
    <t>Q</t>
  </si>
  <si>
    <t>PU/CU</t>
  </si>
  <si>
    <t>T</t>
  </si>
  <si>
    <t>TOTAL (€)</t>
  </si>
  <si>
    <t>CA</t>
  </si>
  <si>
    <t>Coûts directs</t>
  </si>
  <si>
    <t>Gestion de contrats</t>
  </si>
  <si>
    <t>Fournitures diverses</t>
  </si>
  <si>
    <t>Rémunérations formateurs</t>
  </si>
  <si>
    <t>Coûts indirects</t>
  </si>
  <si>
    <t>Nbr de contacts</t>
  </si>
  <si>
    <t>Nbre de salons</t>
  </si>
  <si>
    <t>Nbre heures de formation dans les salles louées</t>
  </si>
  <si>
    <t>Nbre jours de formaton pour l'ensemble des formations</t>
  </si>
  <si>
    <t>Coût de revient total</t>
  </si>
  <si>
    <t>Résultat</t>
  </si>
  <si>
    <t>Taux de profitabilité</t>
  </si>
  <si>
    <t>(Résultat/CA)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</si>
</sst>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\ _€_-;\-* #,##0\ _€_-;_-* &quot;-&quot;??\ _€_-;_-@"/>
    <numFmt numFmtId="165" formatCode="_-* #,##0.0\ _€_-;\-* #,##0.0\ _€_-;_-* &quot;-&quot;??\ _€_-;_-@"/>
  </numFmts>
  <fonts count="12">
    <font>
      <sz val="11.0"/>
      <color theme="1"/>
      <name val="Arial"/>
    </font>
    <font>
      <sz val="11.0"/>
      <color theme="1"/>
      <name val="Calibri"/>
    </font>
    <font>
      <b/>
      <sz val="24.0"/>
      <color rgb="FFFFFFFF"/>
    </font>
    <font>
      <b/>
      <sz val="18.0"/>
      <color theme="0"/>
    </font>
    <font>
      <b/>
      <sz val="11.0"/>
      <color theme="0"/>
    </font>
    <font>
      <color theme="1"/>
      <name val="Calibri"/>
    </font>
    <font>
      <b/>
      <sz val="11.0"/>
      <color rgb="FFFFFFFF"/>
      <name val="Calibri"/>
    </font>
    <font/>
    <font>
      <sz val="11.0"/>
      <color rgb="FFFFFFFF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b/>
      <sz val="11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1F3864"/>
        <bgColor rgb="FF1F3864"/>
      </patternFill>
    </fill>
    <fill>
      <patternFill patternType="solid">
        <fgColor rgb="FFA5A5A5"/>
        <bgColor rgb="FFA5A5A5"/>
      </patternFill>
    </fill>
    <fill>
      <patternFill patternType="solid">
        <fgColor rgb="FFDBDBDB"/>
        <bgColor rgb="FFDBDBDB"/>
      </patternFill>
    </fill>
    <fill>
      <patternFill patternType="solid">
        <fgColor rgb="FFEDEDED"/>
        <bgColor rgb="FFEDEDED"/>
      </patternFill>
    </fill>
    <fill>
      <patternFill patternType="solid">
        <fgColor rgb="FFD8D8D8"/>
        <bgColor rgb="FFD8D8D8"/>
      </patternFill>
    </fill>
  </fills>
  <borders count="29">
    <border/>
    <border>
      <left/>
      <right/>
      <top/>
      <bottom/>
    </border>
    <border>
      <left style="medium">
        <color rgb="FFFFFFFF"/>
      </left>
      <right/>
      <top style="medium">
        <color rgb="FFFFFFFF"/>
      </top>
      <bottom/>
    </border>
    <border>
      <left/>
      <right/>
      <top style="medium">
        <color rgb="FFFFFFFF"/>
      </top>
    </border>
    <border>
      <left/>
      <right style="medium">
        <color rgb="FFFFFFFF"/>
      </right>
      <top style="medium">
        <color rgb="FFFFFFFF"/>
      </top>
      <bottom/>
    </border>
    <border>
      <left style="medium">
        <color rgb="FFFFFFFF"/>
      </left>
      <right/>
      <top/>
      <bottom/>
    </border>
    <border>
      <left/>
      <right/>
    </border>
    <border>
      <left/>
      <right style="medium">
        <color rgb="FFFFFFFF"/>
      </right>
      <top/>
      <bottom/>
    </border>
    <border>
      <left style="medium">
        <color rgb="FFFFFFFF"/>
      </left>
      <right/>
      <top/>
      <bottom style="medium">
        <color rgb="FFFFFFFF"/>
      </bottom>
    </border>
    <border>
      <left/>
      <right/>
      <bottom style="medium">
        <color rgb="FFFFFFFF"/>
      </bottom>
    </border>
    <border>
      <left/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</border>
    <border>
      <left style="medium">
        <color rgb="FFFFFFFF"/>
      </left>
      <right style="medium">
        <color rgb="FFFFFFFF"/>
      </right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Alignment="1" applyBorder="1" applyFont="1">
      <alignment readingOrder="0"/>
    </xf>
    <xf borderId="1" fillId="2" fontId="3" numFmtId="0" xfId="0" applyAlignment="1" applyBorder="1" applyFont="1">
      <alignment readingOrder="0"/>
    </xf>
    <xf borderId="1" fillId="2" fontId="4" numFmtId="0" xfId="0" applyBorder="1" applyFont="1"/>
    <xf borderId="0" fillId="0" fontId="5" numFmtId="0" xfId="0" applyFont="1"/>
    <xf borderId="2" fillId="3" fontId="6" numFmtId="0" xfId="0" applyAlignment="1" applyBorder="1" applyFill="1" applyFont="1">
      <alignment shrinkToFit="0" vertical="center" wrapText="1"/>
    </xf>
    <xf borderId="3" fillId="3" fontId="6" numFmtId="0" xfId="0" applyAlignment="1" applyBorder="1" applyFont="1">
      <alignment shrinkToFit="0" vertical="center" wrapText="1"/>
    </xf>
    <xf borderId="4" fillId="3" fontId="6" numFmtId="0" xfId="0" applyAlignment="1" applyBorder="1" applyFont="1">
      <alignment shrinkToFit="0" vertical="center" wrapText="1"/>
    </xf>
    <xf borderId="5" fillId="3" fontId="6" numFmtId="0" xfId="0" applyAlignment="1" applyBorder="1" applyFont="1">
      <alignment shrinkToFit="0" vertical="center" wrapText="1"/>
    </xf>
    <xf borderId="6" fillId="0" fontId="7" numFmtId="0" xfId="0" applyBorder="1" applyFont="1"/>
    <xf borderId="7" fillId="3" fontId="6" numFmtId="0" xfId="0" applyAlignment="1" applyBorder="1" applyFont="1">
      <alignment shrinkToFit="0" vertical="center" wrapText="1"/>
    </xf>
    <xf borderId="5" fillId="3" fontId="1" numFmtId="0" xfId="0" applyAlignment="1" applyBorder="1" applyFont="1">
      <alignment shrinkToFit="0" vertical="top" wrapText="1"/>
    </xf>
    <xf borderId="8" fillId="3" fontId="1" numFmtId="0" xfId="0" applyAlignment="1" applyBorder="1" applyFont="1">
      <alignment shrinkToFit="0" vertical="top" wrapText="1"/>
    </xf>
    <xf borderId="9" fillId="0" fontId="7" numFmtId="0" xfId="0" applyBorder="1" applyFont="1"/>
    <xf borderId="10" fillId="3" fontId="6" numFmtId="0" xfId="0" applyAlignment="1" applyBorder="1" applyFont="1">
      <alignment shrinkToFit="0" vertical="center" wrapText="1"/>
    </xf>
    <xf borderId="11" fillId="3" fontId="8" numFmtId="0" xfId="0" applyAlignment="1" applyBorder="1" applyFont="1">
      <alignment shrinkToFit="0" vertical="center" wrapText="1"/>
    </xf>
    <xf borderId="10" fillId="4" fontId="9" numFmtId="0" xfId="0" applyAlignment="1" applyBorder="1" applyFill="1" applyFont="1">
      <alignment shrinkToFit="0" vertical="center" wrapText="1"/>
    </xf>
    <xf borderId="10" fillId="4" fontId="9" numFmtId="3" xfId="0" applyAlignment="1" applyBorder="1" applyFont="1" applyNumberFormat="1">
      <alignment horizontal="center" shrinkToFit="0" vertical="center" wrapText="1"/>
    </xf>
    <xf borderId="12" fillId="4" fontId="1" numFmtId="3" xfId="0" applyAlignment="1" applyBorder="1" applyFont="1" applyNumberFormat="1">
      <alignment horizontal="center" shrinkToFit="0" vertical="center" wrapText="1"/>
    </xf>
    <xf borderId="11" fillId="3" fontId="6" numFmtId="0" xfId="0" applyAlignment="1" applyBorder="1" applyFont="1">
      <alignment shrinkToFit="0" vertical="center" wrapText="1"/>
    </xf>
    <xf borderId="13" fillId="0" fontId="7" numFmtId="0" xfId="0" applyBorder="1" applyFont="1"/>
    <xf borderId="10" fillId="4" fontId="10" numFmtId="3" xfId="0" applyAlignment="1" applyBorder="1" applyFont="1" applyNumberFormat="1">
      <alignment horizontal="center" shrinkToFit="0" vertical="center" wrapText="1"/>
    </xf>
    <xf borderId="14" fillId="0" fontId="7" numFmtId="0" xfId="0" applyBorder="1" applyFont="1"/>
    <xf borderId="10" fillId="5" fontId="9" numFmtId="0" xfId="0" applyAlignment="1" applyBorder="1" applyFill="1" applyFont="1">
      <alignment shrinkToFit="0" vertical="center" wrapText="1"/>
    </xf>
    <xf borderId="10" fillId="5" fontId="9" numFmtId="3" xfId="0" applyAlignment="1" applyBorder="1" applyFont="1" applyNumberFormat="1">
      <alignment horizontal="center" shrinkToFit="0" vertical="center" wrapText="1"/>
    </xf>
    <xf borderId="10" fillId="4" fontId="1" numFmtId="3" xfId="0" applyAlignment="1" applyBorder="1" applyFont="1" applyNumberFormat="1">
      <alignment horizontal="center" shrinkToFit="0" vertical="center" wrapText="1"/>
    </xf>
    <xf borderId="12" fillId="3" fontId="6" numFmtId="0" xfId="0" applyAlignment="1" applyBorder="1" applyFont="1">
      <alignment shrinkToFit="0" vertical="center" wrapText="1"/>
    </xf>
    <xf borderId="12" fillId="4" fontId="9" numFmtId="0" xfId="0" applyAlignment="1" applyBorder="1" applyFont="1">
      <alignment shrinkToFit="0" vertical="center" wrapText="1"/>
    </xf>
    <xf borderId="12" fillId="4" fontId="9" numFmtId="3" xfId="0" applyAlignment="1" applyBorder="1" applyFont="1" applyNumberFormat="1">
      <alignment horizontal="center" shrinkToFit="0" vertical="center" wrapText="1"/>
    </xf>
    <xf borderId="12" fillId="5" fontId="9" numFmtId="0" xfId="0" applyAlignment="1" applyBorder="1" applyFont="1">
      <alignment shrinkToFit="0" vertical="center" wrapText="1"/>
    </xf>
    <xf borderId="7" fillId="5" fontId="9" numFmtId="0" xfId="0" applyAlignment="1" applyBorder="1" applyFont="1">
      <alignment shrinkToFit="0" vertical="center" wrapText="1"/>
    </xf>
    <xf borderId="12" fillId="5" fontId="9" numFmtId="3" xfId="0" applyAlignment="1" applyBorder="1" applyFont="1" applyNumberFormat="1">
      <alignment horizontal="center" shrinkToFit="0" vertical="center" wrapText="1"/>
    </xf>
    <xf borderId="10" fillId="4" fontId="1" numFmtId="0" xfId="0" applyAlignment="1" applyBorder="1" applyFont="1">
      <alignment shrinkToFit="0" vertical="center" wrapText="1"/>
    </xf>
    <xf borderId="15" fillId="0" fontId="1" numFmtId="0" xfId="0" applyBorder="1" applyFont="1"/>
    <xf borderId="16" fillId="6" fontId="11" numFmtId="0" xfId="0" applyAlignment="1" applyBorder="1" applyFill="1" applyFont="1">
      <alignment horizontal="center"/>
    </xf>
    <xf borderId="17" fillId="0" fontId="7" numFmtId="0" xfId="0" applyBorder="1" applyFont="1"/>
    <xf borderId="18" fillId="0" fontId="7" numFmtId="0" xfId="0" applyBorder="1" applyFont="1"/>
    <xf borderId="19" fillId="6" fontId="1" numFmtId="0" xfId="0" applyBorder="1" applyFont="1"/>
    <xf borderId="0" fillId="0" fontId="11" numFmtId="0" xfId="0" applyAlignment="1" applyFont="1">
      <alignment horizontal="center"/>
    </xf>
    <xf borderId="20" fillId="0" fontId="1" numFmtId="0" xfId="0" applyBorder="1" applyFont="1"/>
    <xf borderId="21" fillId="0" fontId="11" numFmtId="0" xfId="0" applyAlignment="1" applyBorder="1" applyFont="1">
      <alignment horizontal="center"/>
    </xf>
    <xf borderId="22" fillId="0" fontId="11" numFmtId="0" xfId="0" applyAlignment="1" applyBorder="1" applyFont="1">
      <alignment horizontal="center"/>
    </xf>
    <xf borderId="21" fillId="0" fontId="1" numFmtId="164" xfId="0" applyBorder="1" applyFont="1" applyNumberFormat="1"/>
    <xf borderId="22" fillId="0" fontId="1" numFmtId="164" xfId="0" applyBorder="1" applyFont="1" applyNumberFormat="1"/>
    <xf borderId="23" fillId="0" fontId="11" numFmtId="0" xfId="0" applyBorder="1" applyFont="1"/>
    <xf borderId="24" fillId="0" fontId="11" numFmtId="164" xfId="0" applyBorder="1" applyFont="1" applyNumberFormat="1"/>
    <xf borderId="25" fillId="0" fontId="11" numFmtId="164" xfId="0" applyBorder="1" applyFont="1" applyNumberFormat="1"/>
    <xf borderId="20" fillId="0" fontId="1" numFmtId="0" xfId="0" applyAlignment="1" applyBorder="1" applyFont="1">
      <alignment shrinkToFit="0" wrapText="1"/>
    </xf>
    <xf borderId="21" fillId="0" fontId="1" numFmtId="164" xfId="0" applyAlignment="1" applyBorder="1" applyFont="1" applyNumberFormat="1">
      <alignment shrinkToFit="0" wrapText="1"/>
    </xf>
    <xf borderId="0" fillId="0" fontId="1" numFmtId="164" xfId="0" applyFont="1" applyNumberFormat="1"/>
    <xf borderId="21" fillId="0" fontId="1" numFmtId="165" xfId="0" applyAlignment="1" applyBorder="1" applyFont="1" applyNumberFormat="1">
      <alignment shrinkToFit="0" wrapText="1"/>
    </xf>
    <xf borderId="21" fillId="0" fontId="1" numFmtId="165" xfId="0" applyBorder="1" applyFont="1" applyNumberFormat="1"/>
    <xf borderId="21" fillId="0" fontId="1" numFmtId="0" xfId="0" applyBorder="1" applyFont="1"/>
    <xf borderId="21" fillId="0" fontId="1" numFmtId="10" xfId="0" applyBorder="1" applyFont="1" applyNumberFormat="1"/>
    <xf borderId="22" fillId="0" fontId="1" numFmtId="10" xfId="0" applyBorder="1" applyFont="1" applyNumberFormat="1"/>
    <xf borderId="22" fillId="0" fontId="1" numFmtId="0" xfId="0" applyBorder="1" applyFont="1"/>
    <xf borderId="26" fillId="0" fontId="1" numFmtId="0" xfId="0" applyBorder="1" applyFont="1"/>
    <xf borderId="27" fillId="0" fontId="1" numFmtId="0" xfId="0" applyBorder="1" applyFont="1"/>
    <xf borderId="28" fillId="0" fontId="1" numFmtId="0" xfId="0" applyBorder="1" applyFon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vmlDrawing1.v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package" Target="../embeddings/Microsoft_Office_Word_Document1.docx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F3864"/>
    <pageSetUpPr/>
  </sheetPr>
  <sheetViews>
    <sheetView workbookViewId="0"/>
  </sheetViews>
  <sheetFormatPr customHeight="1" defaultColWidth="12.63" defaultRowHeight="15.0"/>
  <cols>
    <col customWidth="1" min="1" max="6" width="9.5"/>
    <col customWidth="1" min="7" max="26" width="9.38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A4" s="2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3" t="s">
        <v>1</v>
      </c>
      <c r="B6" s="4"/>
      <c r="C6" s="4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F5496"/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1"/>
  <legacyDrawing r:id="rId2"/>
  <oleObjects>
    <oleObject progId="Word.Document.12" shapeId="102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EAADB"/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>
      <c r="F14" s="5" t="s">
        <v>2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4C6E7"/>
    <pageSetUpPr/>
  </sheetPr>
  <sheetViews>
    <sheetView showGridLines="0" workbookViewId="0"/>
  </sheetViews>
  <sheetFormatPr customHeight="1" defaultColWidth="12.63" defaultRowHeight="15.0"/>
  <cols>
    <col customWidth="1" min="1" max="1" width="15.38"/>
    <col customWidth="1" min="2" max="2" width="11.25"/>
    <col customWidth="1" min="3" max="3" width="10.0"/>
    <col customWidth="1" min="4" max="4" width="12.13"/>
    <col customWidth="1" min="5" max="5" width="9.63"/>
    <col customWidth="1" min="6" max="7" width="10.75"/>
    <col customWidth="1" min="8" max="8" width="12.13"/>
    <col customWidth="1" min="9" max="26" width="9.38"/>
  </cols>
  <sheetData>
    <row r="1" ht="14.25" customHeight="1">
      <c r="A1" s="6" t="s">
        <v>3</v>
      </c>
      <c r="B1" s="7" t="s">
        <v>4</v>
      </c>
      <c r="C1" s="7" t="s">
        <v>5</v>
      </c>
      <c r="D1" s="8" t="s">
        <v>6</v>
      </c>
      <c r="E1" s="8" t="s">
        <v>7</v>
      </c>
      <c r="F1" s="8" t="s">
        <v>8</v>
      </c>
    </row>
    <row r="2" ht="14.25" customHeight="1">
      <c r="A2" s="9" t="s">
        <v>4</v>
      </c>
      <c r="B2" s="10"/>
      <c r="C2" s="10"/>
      <c r="D2" s="11" t="s">
        <v>9</v>
      </c>
      <c r="E2" s="11" t="s">
        <v>10</v>
      </c>
      <c r="F2" s="11" t="s">
        <v>11</v>
      </c>
    </row>
    <row r="3" ht="14.25" customHeight="1">
      <c r="A3" s="12"/>
      <c r="B3" s="10"/>
      <c r="C3" s="10"/>
      <c r="D3" s="11" t="s">
        <v>12</v>
      </c>
      <c r="E3" s="11"/>
      <c r="F3" s="11"/>
    </row>
    <row r="4" ht="14.25" customHeight="1">
      <c r="A4" s="13"/>
      <c r="B4" s="14"/>
      <c r="C4" s="14"/>
      <c r="D4" s="15"/>
      <c r="E4" s="15"/>
      <c r="F4" s="15"/>
    </row>
    <row r="5" ht="14.25" customHeight="1">
      <c r="A5" s="16" t="s">
        <v>13</v>
      </c>
      <c r="B5" s="17" t="s">
        <v>14</v>
      </c>
      <c r="C5" s="17" t="s">
        <v>15</v>
      </c>
      <c r="D5" s="18">
        <v>62000.0</v>
      </c>
      <c r="E5" s="19"/>
      <c r="F5" s="19" t="str">
        <f>+D7/E5</f>
        <v>#DIV/0!</v>
      </c>
    </row>
    <row r="6" ht="14.25" customHeight="1">
      <c r="A6" s="20" t="s">
        <v>16</v>
      </c>
      <c r="B6" s="17" t="s">
        <v>17</v>
      </c>
      <c r="C6" s="17" t="s">
        <v>15</v>
      </c>
      <c r="D6" s="18">
        <v>7000.0</v>
      </c>
      <c r="E6" s="21"/>
      <c r="F6" s="21"/>
    </row>
    <row r="7" ht="14.25" customHeight="1">
      <c r="A7" s="20"/>
      <c r="B7" s="17"/>
      <c r="C7" s="17"/>
      <c r="D7" s="22">
        <f>SUM(D5:D6)</f>
        <v>69000</v>
      </c>
      <c r="E7" s="23"/>
      <c r="F7" s="23"/>
    </row>
    <row r="8" ht="14.25" customHeight="1">
      <c r="A8" s="20" t="s">
        <v>18</v>
      </c>
      <c r="B8" s="24" t="s">
        <v>19</v>
      </c>
      <c r="C8" s="24" t="s">
        <v>20</v>
      </c>
      <c r="D8" s="25">
        <v>80000.0</v>
      </c>
      <c r="E8" s="26"/>
      <c r="F8" s="26" t="str">
        <f t="shared" ref="F8:F9" si="1">+D8/E8</f>
        <v>#DIV/0!</v>
      </c>
    </row>
    <row r="9" ht="14.25" customHeight="1">
      <c r="A9" s="27" t="s">
        <v>21</v>
      </c>
      <c r="B9" s="28" t="s">
        <v>22</v>
      </c>
      <c r="C9" s="28" t="s">
        <v>23</v>
      </c>
      <c r="D9" s="29">
        <v>100000.0</v>
      </c>
      <c r="E9" s="19"/>
      <c r="F9" s="19" t="str">
        <f t="shared" si="1"/>
        <v>#DIV/0!</v>
      </c>
    </row>
    <row r="10" ht="24.75" customHeight="1">
      <c r="A10" s="23"/>
      <c r="B10" s="23"/>
      <c r="C10" s="23"/>
      <c r="D10" s="23"/>
      <c r="E10" s="23"/>
      <c r="F10" s="23"/>
    </row>
    <row r="11" ht="14.25" customHeight="1">
      <c r="A11" s="27" t="s">
        <v>24</v>
      </c>
      <c r="B11" s="30" t="s">
        <v>25</v>
      </c>
      <c r="C11" s="31" t="s">
        <v>26</v>
      </c>
      <c r="D11" s="32">
        <v>30700.0</v>
      </c>
      <c r="E11" s="19"/>
      <c r="F11" s="19" t="str">
        <f>+D11/E11</f>
        <v>#DIV/0!</v>
      </c>
    </row>
    <row r="12" ht="14.25" customHeight="1">
      <c r="A12" s="23"/>
      <c r="B12" s="23"/>
      <c r="C12" s="24" t="s">
        <v>27</v>
      </c>
      <c r="D12" s="23"/>
      <c r="E12" s="23"/>
      <c r="F12" s="23"/>
    </row>
    <row r="13" ht="14.25" customHeight="1">
      <c r="A13" s="20" t="s">
        <v>28</v>
      </c>
      <c r="B13" s="24" t="s">
        <v>29</v>
      </c>
      <c r="C13" s="24" t="s">
        <v>30</v>
      </c>
      <c r="D13" s="25">
        <v>600000.0</v>
      </c>
      <c r="E13" s="26"/>
      <c r="F13" s="26" t="str">
        <f>+D13/E13</f>
        <v>#DIV/0!</v>
      </c>
    </row>
    <row r="14" ht="14.25" customHeight="1">
      <c r="A14" s="20"/>
      <c r="B14" s="33"/>
      <c r="C14" s="17" t="s">
        <v>31</v>
      </c>
      <c r="D14" s="22">
        <v>879700.0</v>
      </c>
      <c r="E14" s="26"/>
      <c r="F14" s="26"/>
    </row>
    <row r="15" ht="14.25" customHeight="1"/>
    <row r="16" ht="14.25" customHeight="1"/>
    <row r="17" ht="14.25" customHeight="1"/>
    <row r="18" ht="14.25" customHeight="1">
      <c r="A18" s="34"/>
      <c r="B18" s="35" t="s">
        <v>32</v>
      </c>
      <c r="C18" s="36"/>
      <c r="D18" s="37"/>
      <c r="E18" s="35" t="s">
        <v>33</v>
      </c>
      <c r="F18" s="36"/>
      <c r="G18" s="37"/>
      <c r="H18" s="38"/>
      <c r="J18" s="39"/>
      <c r="M18" s="39"/>
    </row>
    <row r="19" ht="14.25" customHeight="1">
      <c r="A19" s="40"/>
      <c r="B19" s="41" t="s">
        <v>34</v>
      </c>
      <c r="C19" s="41" t="s">
        <v>35</v>
      </c>
      <c r="D19" s="41" t="s">
        <v>36</v>
      </c>
      <c r="E19" s="41" t="s">
        <v>34</v>
      </c>
      <c r="F19" s="41" t="s">
        <v>35</v>
      </c>
      <c r="G19" s="41" t="s">
        <v>36</v>
      </c>
      <c r="H19" s="42" t="s">
        <v>37</v>
      </c>
    </row>
    <row r="20" ht="14.25" customHeight="1">
      <c r="A20" s="40" t="s">
        <v>38</v>
      </c>
      <c r="B20" s="43"/>
      <c r="C20" s="43"/>
      <c r="D20" s="43">
        <f>+B20*C20</f>
        <v>0</v>
      </c>
      <c r="E20" s="43"/>
      <c r="F20" s="43"/>
      <c r="G20" s="43">
        <f>+E20*F20</f>
        <v>0</v>
      </c>
      <c r="H20" s="44">
        <f t="shared" ref="H20:H28" si="2">G20+D20</f>
        <v>0</v>
      </c>
    </row>
    <row r="21" ht="14.25" customHeight="1">
      <c r="A21" s="45" t="s">
        <v>39</v>
      </c>
      <c r="B21" s="46"/>
      <c r="C21" s="46"/>
      <c r="D21" s="46">
        <f>SUM(D22:D24)</f>
        <v>0</v>
      </c>
      <c r="E21" s="46"/>
      <c r="F21" s="46"/>
      <c r="G21" s="46">
        <f>SUM(G22:G24)</f>
        <v>0</v>
      </c>
      <c r="H21" s="47">
        <f t="shared" si="2"/>
        <v>0</v>
      </c>
    </row>
    <row r="22" ht="14.25" customHeight="1">
      <c r="A22" s="40" t="s">
        <v>40</v>
      </c>
      <c r="B22" s="43"/>
      <c r="C22" s="43"/>
      <c r="D22" s="43">
        <f t="shared" ref="D22:D24" si="3">+B22*C22</f>
        <v>0</v>
      </c>
      <c r="E22" s="43"/>
      <c r="F22" s="43"/>
      <c r="G22" s="43">
        <f t="shared" ref="G22:G24" si="4">+E22*F22</f>
        <v>0</v>
      </c>
      <c r="H22" s="44">
        <f t="shared" si="2"/>
        <v>0</v>
      </c>
    </row>
    <row r="23" ht="14.25" customHeight="1">
      <c r="A23" s="48" t="s">
        <v>41</v>
      </c>
      <c r="B23" s="43"/>
      <c r="C23" s="49"/>
      <c r="D23" s="43">
        <f t="shared" si="3"/>
        <v>0</v>
      </c>
      <c r="E23" s="43"/>
      <c r="F23" s="43"/>
      <c r="G23" s="43">
        <f t="shared" si="4"/>
        <v>0</v>
      </c>
      <c r="H23" s="44">
        <f t="shared" si="2"/>
        <v>0</v>
      </c>
    </row>
    <row r="24" ht="14.25" customHeight="1">
      <c r="A24" s="48" t="s">
        <v>42</v>
      </c>
      <c r="B24" s="49"/>
      <c r="C24" s="49"/>
      <c r="D24" s="43">
        <f t="shared" si="3"/>
        <v>0</v>
      </c>
      <c r="E24" s="43"/>
      <c r="F24" s="43"/>
      <c r="G24" s="43">
        <f t="shared" si="4"/>
        <v>0</v>
      </c>
      <c r="H24" s="44">
        <f t="shared" si="2"/>
        <v>0</v>
      </c>
    </row>
    <row r="25" ht="14.25" customHeight="1">
      <c r="A25" s="48"/>
      <c r="B25" s="49"/>
      <c r="C25" s="49"/>
      <c r="D25" s="43"/>
      <c r="E25" s="43"/>
      <c r="F25" s="43"/>
      <c r="G25" s="43"/>
      <c r="H25" s="44">
        <f t="shared" si="2"/>
        <v>0</v>
      </c>
    </row>
    <row r="26" ht="14.25" customHeight="1">
      <c r="A26" s="45" t="s">
        <v>43</v>
      </c>
      <c r="B26" s="46"/>
      <c r="C26" s="46"/>
      <c r="D26" s="46" t="str">
        <f>SUM(D27:D31)</f>
        <v>#DIV/0!</v>
      </c>
      <c r="E26" s="46"/>
      <c r="F26" s="46"/>
      <c r="G26" s="46" t="str">
        <f>SUM(G27:G31)</f>
        <v>#DIV/0!</v>
      </c>
      <c r="H26" s="47" t="str">
        <f t="shared" si="2"/>
        <v>#DIV/0!</v>
      </c>
    </row>
    <row r="27" ht="14.25" customHeight="1">
      <c r="A27" s="48" t="s">
        <v>44</v>
      </c>
      <c r="B27" s="49"/>
      <c r="C27" s="49" t="str">
        <f>+F5</f>
        <v>#DIV/0!</v>
      </c>
      <c r="D27" s="43" t="str">
        <f t="shared" ref="D27:D31" si="5">+B27*C27</f>
        <v>#DIV/0!</v>
      </c>
      <c r="E27" s="43"/>
      <c r="F27" s="43" t="str">
        <f>+F5</f>
        <v>#DIV/0!</v>
      </c>
      <c r="G27" s="43" t="str">
        <f t="shared" ref="G27:G28" si="6">+E27*F27</f>
        <v>#DIV/0!</v>
      </c>
      <c r="H27" s="44" t="str">
        <f t="shared" si="2"/>
        <v>#DIV/0!</v>
      </c>
    </row>
    <row r="28" ht="14.25" customHeight="1">
      <c r="A28" s="48" t="s">
        <v>45</v>
      </c>
      <c r="B28" s="49"/>
      <c r="C28" s="49" t="str">
        <f t="shared" ref="C28:C29" si="7">+F8</f>
        <v>#DIV/0!</v>
      </c>
      <c r="D28" s="43" t="str">
        <f t="shared" si="5"/>
        <v>#DIV/0!</v>
      </c>
      <c r="E28" s="43"/>
      <c r="F28" s="43" t="str">
        <f>F8</f>
        <v>#DIV/0!</v>
      </c>
      <c r="G28" s="43" t="str">
        <f t="shared" si="6"/>
        <v>#DIV/0!</v>
      </c>
      <c r="H28" s="44" t="str">
        <f t="shared" si="2"/>
        <v>#DIV/0!</v>
      </c>
    </row>
    <row r="29" ht="14.25" customHeight="1">
      <c r="A29" s="48" t="s">
        <v>46</v>
      </c>
      <c r="B29" s="49"/>
      <c r="C29" s="49" t="str">
        <f t="shared" si="7"/>
        <v>#DIV/0!</v>
      </c>
      <c r="D29" s="43" t="str">
        <f t="shared" si="5"/>
        <v>#DIV/0!</v>
      </c>
      <c r="E29" s="43"/>
      <c r="F29" s="43" t="str">
        <f>+F9</f>
        <v>#DIV/0!</v>
      </c>
      <c r="G29" s="50" t="str">
        <f t="shared" ref="G29:G31" si="8">E29*F29</f>
        <v>#DIV/0!</v>
      </c>
      <c r="H29" s="44" t="str">
        <f t="shared" ref="H29:H31" si="9">F29+D29</f>
        <v>#DIV/0!</v>
      </c>
    </row>
    <row r="30" ht="14.25" customHeight="1">
      <c r="A30" s="48" t="s">
        <v>47</v>
      </c>
      <c r="B30" s="49"/>
      <c r="C30" s="49" t="str">
        <f>+F11</f>
        <v>#DIV/0!</v>
      </c>
      <c r="D30" s="43" t="str">
        <f t="shared" si="5"/>
        <v>#DIV/0!</v>
      </c>
      <c r="E30" s="43"/>
      <c r="F30" s="43" t="str">
        <f>+F11</f>
        <v>#DIV/0!</v>
      </c>
      <c r="G30" s="50" t="str">
        <f t="shared" si="8"/>
        <v>#DIV/0!</v>
      </c>
      <c r="H30" s="44" t="str">
        <f t="shared" si="9"/>
        <v>#DIV/0!</v>
      </c>
    </row>
    <row r="31" ht="14.25" customHeight="1">
      <c r="A31" s="48" t="s">
        <v>30</v>
      </c>
      <c r="B31" s="51"/>
      <c r="C31" s="49" t="str">
        <f>+F13</f>
        <v>#DIV/0!</v>
      </c>
      <c r="D31" s="43" t="str">
        <f t="shared" si="5"/>
        <v>#DIV/0!</v>
      </c>
      <c r="E31" s="52"/>
      <c r="F31" s="43" t="str">
        <f>F13</f>
        <v>#DIV/0!</v>
      </c>
      <c r="G31" s="50" t="str">
        <f t="shared" si="8"/>
        <v>#DIV/0!</v>
      </c>
      <c r="H31" s="44" t="str">
        <f t="shared" si="9"/>
        <v>#DIV/0!</v>
      </c>
    </row>
    <row r="32" ht="14.25" customHeight="1">
      <c r="A32" s="48"/>
      <c r="B32" s="49"/>
      <c r="C32" s="49"/>
      <c r="D32" s="43"/>
      <c r="E32" s="43"/>
      <c r="F32" s="43"/>
      <c r="G32" s="43"/>
      <c r="H32" s="44"/>
    </row>
    <row r="33" ht="14.25" customHeight="1">
      <c r="A33" s="48" t="s">
        <v>48</v>
      </c>
      <c r="B33" s="49"/>
      <c r="C33" s="49"/>
      <c r="D33" s="43" t="str">
        <f>SUM(D22:D32)</f>
        <v>#DIV/0!</v>
      </c>
      <c r="E33" s="43"/>
      <c r="F33" s="43"/>
      <c r="G33" s="43" t="str">
        <f>SUM(G22:G32)</f>
        <v>#DIV/0!</v>
      </c>
      <c r="H33" s="44" t="str">
        <f t="shared" ref="H33:H34" si="10">G33+D33</f>
        <v>#DIV/0!</v>
      </c>
    </row>
    <row r="34" ht="14.25" customHeight="1">
      <c r="A34" s="45" t="s">
        <v>49</v>
      </c>
      <c r="B34" s="46"/>
      <c r="C34" s="46"/>
      <c r="D34" s="46" t="str">
        <f>+D20-D33</f>
        <v>#DIV/0!</v>
      </c>
      <c r="E34" s="46"/>
      <c r="F34" s="46"/>
      <c r="G34" s="46" t="str">
        <f>+G20-G33</f>
        <v>#DIV/0!</v>
      </c>
      <c r="H34" s="47" t="str">
        <f t="shared" si="10"/>
        <v>#DIV/0!</v>
      </c>
    </row>
    <row r="35" ht="14.25" customHeight="1">
      <c r="A35" s="40" t="s">
        <v>50</v>
      </c>
      <c r="B35" s="53"/>
      <c r="C35" s="53"/>
      <c r="D35" s="54" t="str">
        <f>D34/D20</f>
        <v>#DIV/0!</v>
      </c>
      <c r="E35" s="53"/>
      <c r="F35" s="53"/>
      <c r="G35" s="54" t="str">
        <f>G34/G20</f>
        <v>#DIV/0!</v>
      </c>
      <c r="H35" s="55" t="str">
        <f>+H34/H20</f>
        <v>#DIV/0!</v>
      </c>
    </row>
    <row r="36" ht="14.25" customHeight="1">
      <c r="A36" s="40" t="s">
        <v>51</v>
      </c>
      <c r="B36" s="53"/>
      <c r="C36" s="53"/>
      <c r="D36" s="53"/>
      <c r="E36" s="53"/>
      <c r="F36" s="53"/>
      <c r="G36" s="53"/>
      <c r="H36" s="56"/>
    </row>
    <row r="37" ht="14.25" customHeight="1">
      <c r="A37" s="57"/>
      <c r="B37" s="58"/>
      <c r="C37" s="58"/>
      <c r="D37" s="58"/>
      <c r="E37" s="58"/>
      <c r="F37" s="58"/>
      <c r="G37" s="58"/>
      <c r="H37" s="59"/>
    </row>
    <row r="38" ht="14.25" customHeight="1"/>
    <row r="39" ht="14.25" customHeight="1">
      <c r="A39" s="60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9">
    <mergeCell ref="D9:D10"/>
    <mergeCell ref="E9:E10"/>
    <mergeCell ref="D11:D12"/>
    <mergeCell ref="E11:E12"/>
    <mergeCell ref="F11:F12"/>
    <mergeCell ref="E18:G18"/>
    <mergeCell ref="J18:L18"/>
    <mergeCell ref="M18:O18"/>
    <mergeCell ref="A9:A10"/>
    <mergeCell ref="A11:A12"/>
    <mergeCell ref="B11:B12"/>
    <mergeCell ref="B18:D18"/>
    <mergeCell ref="B1:B4"/>
    <mergeCell ref="C1:C4"/>
    <mergeCell ref="E5:E7"/>
    <mergeCell ref="F5:F7"/>
    <mergeCell ref="B9:B10"/>
    <mergeCell ref="C9:C10"/>
    <mergeCell ref="F9:F10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2021-02-08T07:25:42Z</dcterms:created>
  <dc:creator>Catherine Levy</dc:creator>
</cp:coreProperties>
</file>