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shelternficluster.sharepoint.com/sites/scopt/Shared Documents/General/03 WEST BANK + EJ/10 Technical Coordination/Final documents for Review/"/>
    </mc:Choice>
  </mc:AlternateContent>
  <xr:revisionPtr revIDLastSave="149" documentId="11_75559E36E4C495A4E2C213C6B1ECFB3D38349E58" xr6:coauthVersionLast="47" xr6:coauthVersionMax="47" xr10:uidLastSave="{BE2D39F4-B0DF-4685-B654-80EC6308AF53}"/>
  <bookViews>
    <workbookView xWindow="1900" yWindow="740" windowWidth="9740" windowHeight="10060" activeTab="1" xr2:uid="{00000000-000D-0000-FFFF-FFFF00000000}"/>
  </bookViews>
  <sheets>
    <sheet name="essential vs recommended" sheetId="23" r:id="rId1"/>
    <sheet name="scoring of essential " sheetId="29" r:id="rId2"/>
    <sheet name="Scoring visualised " sheetId="31" r:id="rId3"/>
  </sheets>
  <definedNames>
    <definedName name="_xlnm._FilterDatabase" localSheetId="0" hidden="1">'essential vs recommended'!$A$3:$D$50</definedName>
    <definedName name="_xlnm._FilterDatabase" localSheetId="1" hidden="1">'scoring of essential '!#REF!</definedName>
    <definedName name="_xlnm.Print_Area" localSheetId="1">'scoring of essential '!$C$1:$E$39</definedName>
    <definedName name="_xlnm.Print_Titles" localSheetId="1">'scoring of essential '!$14:$14</definedName>
  </definedNames>
  <calcPr calcId="191028"/>
  <customWorkbookViews>
    <customWorkbookView name="Carolina Cordero Scales - Personal View" guid="{CCA79A9A-DCDE-4693-904B-E8EC89A4D2EB}" mergeInterval="0" personalView="1" maximized="1" xWindow="-9" yWindow="-9" windowWidth="1938" windowHeight="1050"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29" l="1"/>
  <c r="E43" i="29"/>
  <c r="E12" i="29" l="1"/>
  <c r="G17" i="31"/>
  <c r="H17" i="31" s="1"/>
  <c r="I17" i="31" s="1"/>
  <c r="J17" i="31" s="1"/>
  <c r="K17" i="31" s="1"/>
  <c r="L17" i="31" s="1"/>
  <c r="M17" i="31" s="1"/>
  <c r="N17" i="31" s="1"/>
  <c r="O17" i="31" s="1"/>
  <c r="P17" i="31" s="1"/>
  <c r="Q17" i="31" s="1"/>
  <c r="R17" i="31" s="1"/>
  <c r="S17" i="31" s="1"/>
  <c r="T17" i="31" s="1"/>
  <c r="U17" i="31" s="1"/>
  <c r="V17" i="31" s="1"/>
  <c r="W17" i="31" s="1"/>
  <c r="X17" i="31" s="1"/>
  <c r="F13" i="31"/>
  <c r="G13" i="31"/>
  <c r="H13" i="31" s="1"/>
  <c r="I13" i="31" s="1"/>
  <c r="J13" i="31" s="1"/>
  <c r="K13" i="31" s="1"/>
  <c r="L13" i="31" s="1"/>
  <c r="M13" i="31" s="1"/>
  <c r="N13" i="31" s="1"/>
  <c r="O13" i="31" s="1"/>
  <c r="P13" i="31" s="1"/>
  <c r="Q13" i="31" s="1"/>
  <c r="R13" i="31" s="1"/>
  <c r="S13" i="31" s="1"/>
  <c r="T13" i="31" s="1"/>
  <c r="U13" i="31" s="1"/>
  <c r="V13" i="31" s="1"/>
  <c r="W13" i="31" s="1"/>
  <c r="X13" i="31" s="1"/>
  <c r="F12" i="31"/>
  <c r="G12" i="31" s="1"/>
  <c r="H12" i="31" s="1"/>
  <c r="I12" i="31" s="1"/>
  <c r="J12" i="31" s="1"/>
  <c r="K12" i="31" s="1"/>
  <c r="L12" i="31" s="1"/>
  <c r="M12" i="31" s="1"/>
  <c r="N12" i="31" s="1"/>
  <c r="O12" i="31" s="1"/>
  <c r="P12" i="31" s="1"/>
  <c r="Q12" i="31" s="1"/>
  <c r="R12" i="31" s="1"/>
  <c r="S12" i="31" s="1"/>
  <c r="T12" i="31" s="1"/>
  <c r="U12" i="31" s="1"/>
  <c r="V12" i="31" s="1"/>
  <c r="W12" i="31" s="1"/>
  <c r="X12" i="31" s="1"/>
  <c r="F11" i="31" l="1"/>
  <c r="G11" i="31" s="1"/>
  <c r="H11" i="31" s="1"/>
  <c r="I11" i="31" s="1"/>
  <c r="J11" i="31" s="1"/>
  <c r="K11" i="31" s="1"/>
  <c r="L11" i="31" s="1"/>
  <c r="M11" i="31" s="1"/>
  <c r="N11" i="31" s="1"/>
  <c r="O11" i="31" s="1"/>
  <c r="P11" i="31" s="1"/>
  <c r="Q11" i="31" s="1"/>
  <c r="R11" i="31" s="1"/>
  <c r="S11" i="31" s="1"/>
  <c r="T11" i="31" s="1"/>
  <c r="U11" i="31" s="1"/>
  <c r="V11" i="31" s="1"/>
  <c r="W11" i="31" s="1"/>
  <c r="X11" i="31" s="1"/>
  <c r="F14" i="31"/>
  <c r="G14" i="31" s="1"/>
  <c r="H14" i="31" s="1"/>
  <c r="I14" i="31" s="1"/>
  <c r="J14" i="31" s="1"/>
  <c r="K14" i="31" s="1"/>
  <c r="L14" i="31" s="1"/>
  <c r="M14" i="31" s="1"/>
  <c r="N14" i="31" s="1"/>
  <c r="O14" i="31" s="1"/>
  <c r="P14" i="31" s="1"/>
  <c r="Q14" i="31" s="1"/>
  <c r="R14" i="31" s="1"/>
  <c r="S14" i="31" s="1"/>
  <c r="T14" i="31" s="1"/>
  <c r="U14" i="31" s="1"/>
  <c r="V14" i="31" s="1"/>
  <c r="W14" i="31" s="1"/>
  <c r="X14" i="31" s="1"/>
  <c r="F15" i="31"/>
  <c r="G15" i="31" s="1"/>
  <c r="H15" i="31" s="1"/>
  <c r="I15" i="31" s="1"/>
  <c r="J15" i="31" s="1"/>
  <c r="K15" i="31" s="1"/>
  <c r="L15" i="31" s="1"/>
  <c r="M15" i="31" s="1"/>
  <c r="N15" i="31" s="1"/>
  <c r="O15" i="31" s="1"/>
  <c r="P15" i="31" s="1"/>
  <c r="Q15" i="31" s="1"/>
  <c r="R15" i="31" s="1"/>
  <c r="S15" i="31" s="1"/>
  <c r="T15" i="31" s="1"/>
  <c r="U15" i="31" s="1"/>
  <c r="V15" i="31" s="1"/>
  <c r="W15" i="31" s="1"/>
  <c r="X15" i="31" s="1"/>
  <c r="F16" i="31"/>
  <c r="G16" i="31" s="1"/>
  <c r="H16" i="31" s="1"/>
  <c r="I16" i="31" s="1"/>
  <c r="J16" i="31" s="1"/>
  <c r="K16" i="31" s="1"/>
  <c r="L16" i="31" s="1"/>
  <c r="M16" i="31" s="1"/>
  <c r="N16" i="31" s="1"/>
  <c r="O16" i="31" s="1"/>
  <c r="P16" i="31" s="1"/>
  <c r="Q16" i="31" s="1"/>
  <c r="R16" i="31" s="1"/>
  <c r="S16" i="31" s="1"/>
  <c r="T16" i="31" s="1"/>
  <c r="U16" i="31" s="1"/>
  <c r="V16" i="31" s="1"/>
  <c r="W16" i="31" s="1"/>
  <c r="X16" i="31" s="1"/>
</calcChain>
</file>

<file path=xl/sharedStrings.xml><?xml version="1.0" encoding="utf-8"?>
<sst xmlns="http://schemas.openxmlformats.org/spreadsheetml/2006/main" count="401" uniqueCount="289">
  <si>
    <t xml:space="preserve"> Technical requirements (Minimum standards for repair and upgrades)</t>
  </si>
  <si>
    <t>Item and objective</t>
  </si>
  <si>
    <t xml:space="preserve">MINIMUM TECHNICAL REQUIREMENTS  </t>
  </si>
  <si>
    <t>Remarks</t>
  </si>
  <si>
    <t>Exposure to hazards and risks</t>
  </si>
  <si>
    <t>Locations risk is assessed and mitigated where possible</t>
  </si>
  <si>
    <t>1 </t>
  </si>
  <si>
    <t xml:space="preserve">The housing unit is located in a safe location away from hazards and security risks. ( outside flood prone area, away from waste sites or waste water overflow. </t>
  </si>
  <si>
    <t xml:space="preserve">This measures exposure to risks and hazards. It is not possible to address in the upgrade, however constitutes shelter vulnerability. </t>
  </si>
  <si>
    <t>ss</t>
  </si>
  <si>
    <r>
      <t>Stairs, balconies and roof terraces (including common spaces in apartment or multi-unit buildings)</t>
    </r>
    <r>
      <rPr>
        <sz val="11"/>
        <color rgb="FF000000"/>
        <rFont val="Calibri"/>
        <family val="2"/>
        <scheme val="minor"/>
      </rPr>
      <t> </t>
    </r>
  </si>
  <si>
    <t xml:space="preserve">Risks of injury is reduced in stairs, balconies and roof terraces for children and adults </t>
  </si>
  <si>
    <t>Stair shafts, balconies, and/or roof connected to stairs have a stable parapet min 80cm (1m recommended) to prevent children and adults from falling (including common stairs in apartment buildings)</t>
  </si>
  <si>
    <t>Cement block wall preferred, but other materials may be acceptable if they are stable and well secured</t>
  </si>
  <si>
    <t> External and internal doors</t>
  </si>
  <si>
    <t>Safety is improved by providing a solid and lockable external door , and residents have minimum level of privacy for changing, sleeping or personal hygiene </t>
  </si>
  <si>
    <t> 3</t>
  </si>
  <si>
    <t>Solid and lockable doors into the housing unit with minimum head clearance height of minimum 180cm (2m recommended)</t>
  </si>
  <si>
    <t>Solid wood door minimum 4cm thick OR Metal profile door frame minimum 3cm thick, with minimum 1 insert panel 3mm thick</t>
  </si>
  <si>
    <t> 4</t>
  </si>
  <si>
    <t>Solid lockable doors into toilet/shower</t>
  </si>
  <si>
    <t>pd</t>
  </si>
  <si>
    <t> 5</t>
  </si>
  <si>
    <t>At least one room/bedroom with solid lockable door</t>
  </si>
  <si>
    <r>
      <t> </t>
    </r>
    <r>
      <rPr>
        <b/>
        <sz val="9"/>
        <color rgb="FF000000"/>
        <rFont val="Calibri"/>
        <family val="2"/>
        <scheme val="minor"/>
      </rPr>
      <t>Ventilation / Windows</t>
    </r>
  </si>
  <si>
    <t>Openings allow for adequate  natural light into habitable rooms (living rooms, bedrooms, kitchen, bathroom and toilet) of the house unit</t>
  </si>
  <si>
    <t> 6</t>
  </si>
  <si>
    <t xml:space="preserve">Natural light opening area per habitable room is minimum 10% of floor area. </t>
  </si>
  <si>
    <t xml:space="preserve"> To calculate add the area of available windows, and translucent roof panels to allow natural light, and any internal wall openings to bring light from one room to another. Divide this by the area of the room. E.g. 1m2 of natural light / 15m2 room = 7% = below minimum. </t>
  </si>
  <si>
    <t>hh</t>
  </si>
  <si>
    <t xml:space="preserve">Openings allow for adequate ventilation into habitable rooms (living rooms, bedrooms, kitchen, bathroom and toilet) of  the house unit </t>
  </si>
  <si>
    <t> 7</t>
  </si>
  <si>
    <t xml:space="preserve">Ventilation openings per habitable room of a minimum 5% of floor area.  </t>
  </si>
  <si>
    <t xml:space="preserve">To calculate add the area of ventilation openings (closable or permanent) which opens directly into external air including openable windows,  ventilation grill or louvers, air bricks, or any door that opens directly into the outside. Mechanical ventilation may be an option where other openings are not feasible. Divide this by the area of the room. E.g. 1m2 of ventilation / 15m2 room = 7% = above minimum.  If rooms differ, take the average for the house overall and note rooms which require improvement. </t>
  </si>
  <si>
    <t xml:space="preserve">Wall openings allow protection from water and wind </t>
  </si>
  <si>
    <t> 8</t>
  </si>
  <si>
    <t>All window units are sealed from rain, water, and wind, and have solid panels (glass, polycarbonate sheet or equivalent)</t>
  </si>
  <si>
    <t xml:space="preserve">Existing/damaged windows can be reused if the frame and pane are repaired to ensure no gaps or leakage. </t>
  </si>
  <si>
    <t>cp</t>
  </si>
  <si>
    <r>
      <t> </t>
    </r>
    <r>
      <rPr>
        <b/>
        <sz val="9"/>
        <color rgb="FF000000"/>
        <rFont val="Calibri"/>
        <family val="2"/>
        <scheme val="minor"/>
      </rPr>
      <t>Roof and walls</t>
    </r>
    <r>
      <rPr>
        <sz val="9"/>
        <color rgb="FF000000"/>
        <rFont val="Calibri"/>
        <family val="2"/>
        <scheme val="minor"/>
      </rPr>
      <t> </t>
    </r>
  </si>
  <si>
    <t xml:space="preserve">Roof and walls protect the residents from harsh weather </t>
  </si>
  <si>
    <t>All walls to exterior are free from cracks or holes, closed with cement materials</t>
  </si>
  <si>
    <t>to ensure there are no leaks and to prevent dampness</t>
  </si>
  <si>
    <t> 10</t>
  </si>
  <si>
    <t>At minimum one room in the housing unit has roof insulated against heat and cold</t>
  </si>
  <si>
    <t xml:space="preserve">To reduce safety and health risks caused by the use of indoor fires to heat spaces. For heat: may increase roof height (for non-concrete roofs), or add ventilation openings with wire mesh, or cover the roof with light reflecting sheets, or  cover the roof with shading net. For cold: use insulating roofing materials, or install false ceiling (timber, gypsum), or thermal fabric. Any combination of the above is acceptable. </t>
  </si>
  <si>
    <t> 11</t>
  </si>
  <si>
    <t>Housing unit roof is sealed and there are no leaks</t>
  </si>
  <si>
    <t xml:space="preserve">If replacing roof and possible to increase the height ensure a minimum 2.4m head clearance. The repair, removal, and/ disposal of asbestos sheet should not be implemented as self-help. Asbestos sheets must only be handled by trained personnel with protective equipment and a safe disposal plan. Wherever possible replace asbestos roofs with non-toxic materials. See additional cluster guidance on handling of asbestos. </t>
  </si>
  <si>
    <r>
      <t> </t>
    </r>
    <r>
      <rPr>
        <b/>
        <sz val="9"/>
        <color rgb="FF000000"/>
        <rFont val="Calibri"/>
        <family val="2"/>
        <scheme val="minor"/>
      </rPr>
      <t>Internal wall and floor surfaces</t>
    </r>
  </si>
  <si>
    <t xml:space="preserve">Floors and walls are smooth and cleanable to prevent disease </t>
  </si>
  <si>
    <t> 12</t>
  </si>
  <si>
    <t>Cleanable and level floor and walls in all spaces (smooth concrete screed or plaster as minimum)</t>
  </si>
  <si>
    <t xml:space="preserve">Other internal walls may be finished with one layer Tyrolean coat according to available budget.  </t>
  </si>
  <si>
    <t> 13</t>
  </si>
  <si>
    <t>All floors are sealed around the edges to prevent insects and rodents</t>
  </si>
  <si>
    <t>Water supply</t>
  </si>
  <si>
    <t>Residents have access to  water supply for domestic use and drinking water, and safe storage facilities</t>
  </si>
  <si>
    <t> 14</t>
  </si>
  <si>
    <t>The housing unit is connected to municipal water network where it is available. If no municipal water connection, it has a safe closed-fitting system</t>
  </si>
  <si>
    <t>Closed fitting system is installed to prevent from contamination if water is purchased</t>
  </si>
  <si>
    <t> 15</t>
  </si>
  <si>
    <t>Minimum 3 water sources in the housing unit (1 in kitchen sink, 1 hand wash basin in toilet, and 1 shower mixer). All must have sewage network connection and be functioning and free from leaks</t>
  </si>
  <si>
    <t>If possible, at least one water source in the housing unit has hot and cold water</t>
  </si>
  <si>
    <t> 16</t>
  </si>
  <si>
    <t xml:space="preserve"> At minimum 1 functioning 1000L water tank</t>
  </si>
  <si>
    <t>It is understood that considering the lack of reliable water supply, water storage capacity should be 50L / person / day for approx. 4 days. For a family of 6 = 1,200. As a minimum 1,000 L tank is required. (This may be decreased to 500L if the family size is  &lt;3 ppl).</t>
  </si>
  <si>
    <t> 17</t>
  </si>
  <si>
    <t>1 Drinking Water Tank of 200L with faucet, and drainage valve, stored in a safe location away from contamination elements (e.g. shaded area, on a base not on the ground) and has a safe closed-fitting system</t>
  </si>
  <si>
    <r>
      <t> </t>
    </r>
    <r>
      <rPr>
        <b/>
        <sz val="9"/>
        <color rgb="FF000000"/>
        <rFont val="Calibri"/>
        <family val="2"/>
        <scheme val="minor"/>
      </rPr>
      <t>Kitchen</t>
    </r>
  </si>
  <si>
    <t>Kitchen provides a hygienic space for preparing and storing food, and for cooking</t>
  </si>
  <si>
    <t> 18</t>
  </si>
  <si>
    <t xml:space="preserve">Housing unit has 1 kitchen (inside or outside) with water tap and cooking space, and is separated from toilet by solid wall </t>
  </si>
  <si>
    <t>Kitchen may be located inside the house unit or outside the unit based on household preferences</t>
  </si>
  <si>
    <t> 19</t>
  </si>
  <si>
    <t>Kitchen has a solid and cleanable preparation counter and sink, with adequate space of minimum 3m2</t>
  </si>
  <si>
    <t xml:space="preserve">Based on counter length of 2m, depth of 60cm, and 90cm space in front of counter for safe food preparation, may be fulfilled through different counter dimensions as long as space requirement is met and the environment is safe. </t>
  </si>
  <si>
    <r>
      <t> </t>
    </r>
    <r>
      <rPr>
        <b/>
        <sz val="9"/>
        <color rgb="FF000000"/>
        <rFont val="Calibri"/>
        <family val="2"/>
        <scheme val="minor"/>
      </rPr>
      <t>Toilets and showers</t>
    </r>
    <r>
      <rPr>
        <sz val="9"/>
        <color rgb="FF000000"/>
        <rFont val="Calibri"/>
        <family val="2"/>
        <scheme val="minor"/>
      </rPr>
      <t> </t>
    </r>
  </si>
  <si>
    <t xml:space="preserve">All residents have safe and private access to clean bathing and toilet facilities to exercise good personal hygiene at all times, day and night </t>
  </si>
  <si>
    <t> 20</t>
  </si>
  <si>
    <t>Minimum 1 toilet and shower/bathing space per housing unit of minimum 3.5 to 4m2,  trapped and vented to the outside, and connected to public sewage system, or to private sewage disposal system (e.g. cesspit, septic tank)</t>
  </si>
  <si>
    <t>Shower and toilet space may be combined. Porcelain squat toilet pan, or western toilet according to preference</t>
  </si>
  <si>
    <t> 21</t>
  </si>
  <si>
    <t>Toilet with flushing system has no marks of leakage, with openable window</t>
  </si>
  <si>
    <t> 22</t>
  </si>
  <si>
    <t>Toilet/shower floors are tiled with non-slip tiles. Shower walls are tiled to minimum 160cm height. All other non-tiled walls have minimum 1 layer of plaster or Tyrolean coat</t>
  </si>
  <si>
    <t>Covered living space and bedrooms </t>
  </si>
  <si>
    <t xml:space="preserve">Housing unit provides sufficient space and rooms per person </t>
  </si>
  <si>
    <t> 23</t>
  </si>
  <si>
    <t>Minimum 5.5 m2 of covered space per person including circulation, kitchen, bathroom and toilet facilities. To calculate, add the complete covered floor area of the housing unit and divide by the number of people in the household. E.g. floor area of 30m2 / 6 persons = 5m2 per person = below minimum</t>
  </si>
  <si>
    <t>If Minimum is not achievable due to space constraints, take mitigation measures including: internal separations, adding covered living space outside (canopy, shading area, and balcony, etc.). Complete the works and refer to MoSA</t>
  </si>
  <si>
    <t> 24</t>
  </si>
  <si>
    <t>Maximum of 2 persons per room. To calculate divide the total number of persons in the household by the number of rooms (room=covered space of 4m2 or more, not including toilets, showers or kitchen). E.g. 12 persons / 3 rooms = 4 = overcrowded</t>
  </si>
  <si>
    <t xml:space="preserve">if there are more than 2 persons per room, complete the works and refer household to MoSA or other agencies </t>
  </si>
  <si>
    <t xml:space="preserve">Separation and privacy as required between the sexes, between different age groups and between separate families </t>
  </si>
  <si>
    <t> 25</t>
  </si>
  <si>
    <t>Minimum internal separation of sleeping and living spaces exist. Partitions could be fixed (concrete block, gypsum, metal, etc.)  Or movable (curtain, movable screens, etc.)</t>
  </si>
  <si>
    <r>
      <t> </t>
    </r>
    <r>
      <rPr>
        <b/>
        <sz val="9"/>
        <color rgb="FF000000"/>
        <rFont val="Calibri"/>
        <family val="2"/>
        <scheme val="minor"/>
      </rPr>
      <t>Electrical connection and lighting system</t>
    </r>
  </si>
  <si>
    <t xml:space="preserve">Residents have access to domestic energy supply and artificial lighting </t>
  </si>
  <si>
    <t> 26</t>
  </si>
  <si>
    <t>Housing unit is connected to the electricity network according to electrical company regulations, with earth system, and the main electrical panel for housing unit includes circuit breakers, all needed wiring, fittings, cables.</t>
  </si>
  <si>
    <t>All required outlets, switches and fixtures are in good working condition without risks of electrical fires</t>
  </si>
  <si>
    <t> 28</t>
  </si>
  <si>
    <t>Minimum 1 outlet per room. All outlets in kitchen, toilets or showers are covered (waterproof) to prevent electrical fires</t>
  </si>
  <si>
    <t> 29</t>
  </si>
  <si>
    <t>Minimum of 1 Fluorescent / LED light with switch per room (including living room, bedrooms, and kitchen). Minimum 1 waterproof electrical LED 5Volt light in the shower/toilet</t>
  </si>
  <si>
    <t xml:space="preserve">Accessibility </t>
  </si>
  <si>
    <t xml:space="preserve">All residents with long-term physical, mental, intellectual or sensory impairments and/or reduced mobility have access to adequate facilities and supplies to perform daily tasks with independence, safety and dignity. </t>
  </si>
  <si>
    <r>
      <t> </t>
    </r>
    <r>
      <rPr>
        <sz val="7"/>
        <color rgb="FF000000"/>
        <rFont val="Calibri"/>
        <family val="2"/>
        <scheme val="minor"/>
      </rPr>
      <t>30</t>
    </r>
  </si>
  <si>
    <t>If there are persons with disabilities they have safe access to the housing unit facilities (toilet/shower, kitchen) and can safely exit the housing unit in the event of fire. (if applicable)</t>
  </si>
  <si>
    <t xml:space="preserve">The requirements will vary by type of disability. </t>
  </si>
  <si>
    <t>ADDITIONAL / OPTIONAL / DESIRABLE ITEMS</t>
  </si>
  <si>
    <t>Stairs, balconies and roof terraces (including common spaces in apartment or multi-unit buildings) </t>
  </si>
  <si>
    <t>Risks of injury is reduced in stairs, balconies and roof terraces for children and adults  </t>
  </si>
  <si>
    <t> 1</t>
  </si>
  <si>
    <t>Stairs have handrails in good condition at least on one side (if applicable)</t>
  </si>
  <si>
    <t> 2</t>
  </si>
  <si>
    <t>Staircase is covered by roof  (if applicable, including common stairs in apartment buildings)</t>
  </si>
  <si>
    <t>May be covered in concrete, metal or fiberglass sheets</t>
  </si>
  <si>
    <t>Staircase has natural light (if applicable)</t>
  </si>
  <si>
    <t>Safety is improved by providing a solid and lockable external door , and residents have minimum level of privacy for changing, sleeping or personal hygiene</t>
  </si>
  <si>
    <t>In MULTI-FAMILY BUILDINGS: solid and lockable door in to the building (if applicable)</t>
  </si>
  <si>
    <t xml:space="preserve">All external doors minimum 90cm clear opening width </t>
  </si>
  <si>
    <t>Less than 90cm may be acceptable if the existing door and door frame are in good condition. 90cm required if there is a need for wheelchair access.</t>
  </si>
  <si>
    <t>Internal doors into all bedrooms and bathrooms are of solid material and lockable</t>
  </si>
  <si>
    <t xml:space="preserve">Internal doors minimum of 70cm- 90cm clear opening width </t>
  </si>
  <si>
    <t>If replacing internal doors recommend to widen to 90cm if feasible. If wheelchair access is needed must be 90cm minimum</t>
  </si>
  <si>
    <t>Every bedroom has solid lockable door</t>
  </si>
  <si>
    <t> 9</t>
  </si>
  <si>
    <t>External door may include seeing eye (if security concerns)</t>
  </si>
  <si>
    <t xml:space="preserve"> Where possible use ventilation openings in 2 walls to allow for cross ventilation.</t>
  </si>
  <si>
    <t xml:space="preserve"> Windows in toilets and shower room, minimum size of 60cmx60cm  </t>
  </si>
  <si>
    <t xml:space="preserve">Recommended when installing or replacing toilet/shower windows. Less than 60x60cm may be acceptable if the openable area is at least 5% of the floor area and the window is in good working condition. </t>
  </si>
  <si>
    <t xml:space="preserve">Translucent panels in windows may be used for privacy as required by the household </t>
  </si>
  <si>
    <t>All openable windows have a working lock</t>
  </si>
  <si>
    <t>In MOSQUITO PRONE AREAS: All openable windows include insect mesh (if applicable)</t>
  </si>
  <si>
    <t>In proximity to waste water, and flood prone areas, especially on ground floor units</t>
  </si>
  <si>
    <t>Security fence / metal mesh outside windows (Only when needed)</t>
  </si>
  <si>
    <t>Only if requested by household where safety and security risks exist. E.g. for the safety of children or for security reasons especially in ground floor windows</t>
  </si>
  <si>
    <r>
      <t> </t>
    </r>
    <r>
      <rPr>
        <b/>
        <sz val="9"/>
        <color rgb="FF000000"/>
        <rFont val="Calibri"/>
        <family val="2"/>
        <scheme val="minor"/>
      </rPr>
      <t>Roof and walls</t>
    </r>
  </si>
  <si>
    <t>Roof construction is suitable for rain water drainage. Non-concrete roof has a slope of min 5% (1:20)</t>
  </si>
  <si>
    <t>Residents have reduced exposure to toxic materials</t>
  </si>
  <si>
    <t>Roof is free from toxic material (not asbestos) OR If roof is made of toxic materials (asbestos), it is in good condition and not damaged or deteriorated (where feasible replace for non-toxic materials)</t>
  </si>
  <si>
    <t>Although asbestos is widely used in Gaza and preferred by many beneficiaries for its insulating qualities, exposure to asbestos has devastating impact to health. Given the high risk of future damage, humanitarian interventions must aim to minimize the use of and exposure to asbestos. Asbestos sheets should not be used to repair or replace roofs. Damaged asbestos roofs should be fully replaced with non-toxic roofing materials. The removal and disposal of asbestos should be handled by trained personnel with protective equipment and a safe disposal plan.</t>
  </si>
  <si>
    <t>All wall surfaces are finished to smooth render, minimum one layer of plaster or Tyrolean coat.</t>
  </si>
  <si>
    <t>All wall surfaces are painted</t>
  </si>
  <si>
    <t xml:space="preserve">Residents have access to  water supply for domestic use and drinking water, and safe storage facilities </t>
  </si>
  <si>
    <t xml:space="preserve">Water storage capacity to a minimum of 50L per capita per day for minimum 4 days= 1,200 L per every 6 family members. Where space is available and water supply is sufficient, consider the provision of multiple elevated and/or ground floor water tanks. </t>
  </si>
  <si>
    <t>This takes into account the lack of reliable and regular water supply and the need to storage water for at least four days. To calculate: For a family of 6 x 50L = 300L per day, x 4 days = 1,200)</t>
  </si>
  <si>
    <t xml:space="preserve">Provision for solar or electric water heater </t>
  </si>
  <si>
    <t> Solar heater system is recommended</t>
  </si>
  <si>
    <t>Preparation counter minimum 2m long, 60cm deep at 80cm height (granite standard or equivalent)</t>
  </si>
  <si>
    <t>Kitchen floor and walls are smooth and cleanable surfaces (minimum concrete screed floor and smooth plaster wall above preparation counter)</t>
  </si>
  <si>
    <t>kitchen floor can be tiled with non-slip tiles, kitchen wall above countertop and sink may have tiles 60cm high</t>
  </si>
  <si>
    <t>Kitchen has safe storage space for food above the floor. Minimum 2 shelves (~80x20x2cm each)</t>
  </si>
  <si>
    <r>
      <t> </t>
    </r>
    <r>
      <rPr>
        <b/>
        <sz val="9"/>
        <color rgb="FF000000"/>
        <rFont val="Calibri"/>
        <family val="2"/>
        <scheme val="minor"/>
      </rPr>
      <t>Toilets and showers</t>
    </r>
  </si>
  <si>
    <t xml:space="preserve">1 shelf to keep hygiene items (soap shelf in shower, closed cabinet, shelves, etc.) </t>
  </si>
  <si>
    <r>
      <t>Covered living space and bedrooms </t>
    </r>
    <r>
      <rPr>
        <sz val="9"/>
        <color rgb="FF000000"/>
        <rFont val="Calibri"/>
        <family val="2"/>
        <scheme val="minor"/>
      </rPr>
      <t xml:space="preserve"> </t>
    </r>
  </si>
  <si>
    <t xml:space="preserve">Separation and privacy as required between the sexes, between different age groups and between separate families within a given household as required </t>
  </si>
  <si>
    <t>Sleeping spaces are separated as required between the sexes, between different age groups and between separate families within a household</t>
  </si>
  <si>
    <r>
      <t xml:space="preserve"> </t>
    </r>
    <r>
      <rPr>
        <sz val="9"/>
        <color rgb="FF000000"/>
        <rFont val="Calibri"/>
        <family val="2"/>
        <scheme val="minor"/>
      </rPr>
      <t>The level of separation will depend on the composition of the household, and individual requirements. Recommended separations include: One bedroom for parents, One bedroom per each married couple within the household (including for a second wife), One bedroom per 3 males 15 or over, One bedroom per 3 females 15 or over, One room per 3 children (mixed male and female) under 15</t>
    </r>
  </si>
  <si>
    <t> 27</t>
  </si>
  <si>
    <t xml:space="preserve">Electrical lighting in stairs and corridors </t>
  </si>
  <si>
    <r>
      <t> </t>
    </r>
    <r>
      <rPr>
        <sz val="9"/>
        <color rgb="FF000000"/>
        <rFont val="Calibri"/>
        <family val="2"/>
        <scheme val="minor"/>
      </rPr>
      <t>1 safe emergency LED and battery</t>
    </r>
  </si>
  <si>
    <t>Drainage </t>
  </si>
  <si>
    <t> Water drains away from the house unit, and there is no pooling of rain or waste water in the immediate surrounding of the unit</t>
  </si>
  <si>
    <t>29 </t>
  </si>
  <si>
    <t>In FLOODING AREAS: Floor level raised from outside level at a minimum of 20cm to mitigate impact of flooding AND Fall of 100mm over the first meter from the house and pathway for water to drain away. (if applicable)</t>
  </si>
  <si>
    <t xml:space="preserve"> Depending on the location this may not be upgradable. These minor mitigation measures will not have great impact if large scale flooding occurs. Infrastructure development and / or relocation of families in dangerous locations would be the only durable solution. </t>
  </si>
  <si>
    <t xml:space="preserve">ADAPTABILITY OPTIONS FOR INCREASED ACCESIBILITY </t>
  </si>
  <si>
    <t>The needs will vary according to the type and level of impairment. This list only indicative of potential needs for those with restricted mobility.</t>
  </si>
  <si>
    <t>Entrance ramp for wheelchair access with a maximum slope of 1:20 (if applicable)</t>
  </si>
  <si>
    <t>Door openings of at least 90cm wide for wheelchair access (if applicable)</t>
  </si>
  <si>
    <t>Ground inside housing unit free from threshold or barriers. Or there is a movable ramp that can be used to overcome barriers. (if applicable)</t>
  </si>
  <si>
    <t>Provide a movable ramp if required</t>
  </si>
  <si>
    <t>Enough space for a wheelchair to turn inside the house unit (150cm radius) (if applicable)</t>
  </si>
  <si>
    <t>Toilet doors open outward to provide more space inside to turn wheelchair (if applicable)</t>
  </si>
  <si>
    <t>Toilet fixture is suitable for wheelchair users (43-48cm from floor to top of toilet seat) (if applicable)</t>
  </si>
  <si>
    <t>Provide movable toilet seat if needed</t>
  </si>
  <si>
    <t>Shower have a seating area for people with difficult mobility (if applicable)</t>
  </si>
  <si>
    <t>Access to the housing unit: PWD can move independently from the housing unit to the street. (if applicable)</t>
  </si>
  <si>
    <t>Wherever possible accessibility adaptations should provide improved access into to the house unit from the street. Where not possible (e.g. apartment buildings) focus on internal adaptations.</t>
  </si>
  <si>
    <t>Entrance ramp or non-slip steps including handrails for elderly residents and other residents with difficult mobility (if applicable)</t>
  </si>
  <si>
    <t>Persons with visual or mobility impediments have handrails, and grab bars to prevent falls (minimum in toilets and showers, but consider need in other spaces inside and outside the housing unit) (if applicable)</t>
  </si>
  <si>
    <t> Provide additional material and technical support depending on individual accessibility needs, such as door handles that are easy to use, ropes to operate doors and windows, etc.</t>
  </si>
  <si>
    <t>PWD or PWCI have privacy for personal hygiene, including those unable to access other parts of the house independently for changing or washing. (if applicable)</t>
  </si>
  <si>
    <t>Solutions may include, bedpans, privacy screens, wheelchairs, movable toilet, etc</t>
  </si>
  <si>
    <t>Light switches and electrical sockets are at height everyone can reach (45cm-120cm from the floor) (if applicable)</t>
  </si>
  <si>
    <t>Vulnerable persons (PWD, PWCI, and elderly) have sufficient bedding and clothing for thermal comfort. (if applicable)</t>
  </si>
  <si>
    <t>Provide additional blankets and clothing to persons with disabilities who have reduced mobility to prevent heat loss</t>
  </si>
  <si>
    <t>Vulnerable persons who need them have pressure-relief mattresses and beds. (if applicable)</t>
  </si>
  <si>
    <t xml:space="preserve"> Shelter vulnerability score system (Minimum standards for rehabilitation , upgrading and replacement)</t>
  </si>
  <si>
    <r>
      <rPr>
        <b/>
        <u/>
        <sz val="9"/>
        <color theme="1"/>
        <rFont val="Calibri"/>
        <family val="2"/>
        <scheme val="minor"/>
      </rPr>
      <t xml:space="preserve">Guidance and comments
</t>
    </r>
    <r>
      <rPr>
        <sz val="9"/>
        <color theme="1"/>
        <rFont val="Calibri"/>
        <family val="2"/>
        <scheme val="minor"/>
      </rPr>
      <t xml:space="preserve">
- If the house meets the standard as described, answer YES.  
If the housing unit </t>
    </r>
    <r>
      <rPr>
        <b/>
        <sz val="9"/>
        <color theme="1"/>
        <rFont val="Calibri"/>
        <family val="2"/>
        <scheme val="minor"/>
      </rPr>
      <t>DOES NOT</t>
    </r>
    <r>
      <rPr>
        <sz val="9"/>
        <color theme="1"/>
        <rFont val="Calibri"/>
        <family val="2"/>
        <scheme val="minor"/>
      </rPr>
      <t xml:space="preserve"> meet the standard, answer </t>
    </r>
    <r>
      <rPr>
        <b/>
        <sz val="9"/>
        <color theme="1"/>
        <rFont val="Calibri"/>
        <family val="2"/>
        <scheme val="minor"/>
      </rPr>
      <t xml:space="preserve">NO. </t>
    </r>
    <r>
      <rPr>
        <sz val="9"/>
        <color theme="1"/>
        <rFont val="Calibri"/>
        <family val="2"/>
        <scheme val="minor"/>
      </rPr>
      <t xml:space="preserve"> 
- If </t>
    </r>
    <r>
      <rPr>
        <i/>
        <sz val="9"/>
        <color theme="1"/>
        <rFont val="Calibri"/>
        <family val="2"/>
        <scheme val="minor"/>
      </rPr>
      <t>any</t>
    </r>
    <r>
      <rPr>
        <sz val="9"/>
        <color theme="1"/>
        <rFont val="Calibri"/>
        <family val="2"/>
        <scheme val="minor"/>
      </rPr>
      <t xml:space="preserve"> part of the criteria is not met, the standard has not been met. </t>
    </r>
  </si>
  <si>
    <t>Ranking:</t>
  </si>
  <si>
    <t>Cat.</t>
  </si>
  <si>
    <t>Score</t>
  </si>
  <si>
    <t xml:space="preserve">Score </t>
  </si>
  <si>
    <t>Extreme SV</t>
  </si>
  <si>
    <t>81+</t>
  </si>
  <si>
    <t xml:space="preserve">A-weight </t>
  </si>
  <si>
    <t>Severe SV</t>
  </si>
  <si>
    <t>61-80</t>
  </si>
  <si>
    <t xml:space="preserve">B-weight </t>
  </si>
  <si>
    <t>High SV</t>
  </si>
  <si>
    <t>41-60</t>
  </si>
  <si>
    <t>Moderate SV</t>
  </si>
  <si>
    <t>21-40</t>
  </si>
  <si>
    <t>Slight SV</t>
  </si>
  <si>
    <t>0-20</t>
  </si>
  <si>
    <t>Total Score:</t>
  </si>
  <si>
    <t>#</t>
  </si>
  <si>
    <t>Item</t>
  </si>
  <si>
    <t>YES</t>
  </si>
  <si>
    <t>NO</t>
  </si>
  <si>
    <t>Weight</t>
  </si>
  <si>
    <t xml:space="preserve">Location </t>
  </si>
  <si>
    <t>Safe location, far from flood prone, and wastewater collection pond or other risks</t>
  </si>
  <si>
    <t>B</t>
  </si>
  <si>
    <t>Frame/structural supports</t>
  </si>
  <si>
    <t>Frame materials are securely fixed to the ground</t>
  </si>
  <si>
    <r>
      <rPr>
        <sz val="10"/>
        <color rgb="FF000000"/>
        <rFont val="Calibri"/>
        <family val="2"/>
        <scheme val="minor"/>
      </rPr>
      <t>Frame materials are able to support the weight of the roof and any additional live or dead load expected during different seasons like wind and snow</t>
    </r>
    <r>
      <rPr>
        <sz val="8"/>
        <color rgb="FF000000"/>
        <rFont val="Calibri"/>
        <family val="2"/>
        <scheme val="minor"/>
      </rPr>
      <t> (engineering experience)</t>
    </r>
  </si>
  <si>
    <t>A</t>
  </si>
  <si>
    <t>Roof</t>
  </si>
  <si>
    <t>External walls</t>
  </si>
  <si>
    <t>All external walls are free from cracks or holes and are finished to smooth render that prevents water ingress</t>
  </si>
  <si>
    <t>All external walls are insulated for thermal comfort</t>
  </si>
  <si>
    <t>Drainage</t>
  </si>
  <si>
    <t>Floor level raised from outside level at a minimum of 10cm or drainage channels are present to prevent flooding</t>
  </si>
  <si>
    <t>Covered space</t>
  </si>
  <si>
    <t>Minimum 5 m2 of covered space per person  (including kitchen, corridors, bathroom or toilet facilities)</t>
  </si>
  <si>
    <t>Floor</t>
  </si>
  <si>
    <t>Smooth, level, anti-slip floor in all spaces (suitable for children, elderly and disabled movement) with minimum one layer protection from natural soil</t>
  </si>
  <si>
    <t>Wall to floor connection is sealed to prevent insects and rodents</t>
  </si>
  <si>
    <t>External and internal doors</t>
  </si>
  <si>
    <t xml:space="preserve">Solid and lockable external door into the shelter </t>
  </si>
  <si>
    <t>Internal partitions</t>
  </si>
  <si>
    <t>Minimum one internal partition to separate sleeping and living space (as required between the sexes, between different age groups and between separate families within a household) May be fixed or movable (curtain, screen) according to HH preference</t>
  </si>
  <si>
    <t>Ventilation / Windows</t>
  </si>
  <si>
    <t>Window units must be sealed (from rain water and wind)</t>
  </si>
  <si>
    <t>Ventilation into habitable rooms - living rooms, bedrooms, kitchen, bathroom and toilet of minimum 5% of floor area per room</t>
  </si>
  <si>
    <t>Natural light into habitable rooms  of minimum 10% floor area per room</t>
  </si>
  <si>
    <t>Toilets and showers</t>
  </si>
  <si>
    <t>Functioning mobile or fixed internal or external latrine per shelter (see annexed specification for latrines)</t>
  </si>
  <si>
    <t>Toilet door is solid and lockable</t>
  </si>
  <si>
    <t xml:space="preserve">Sewage disposable system (septic, cesspit, connection to municipal sewage system) </t>
  </si>
  <si>
    <t>WASH Minimum standards</t>
  </si>
  <si>
    <t xml:space="preserve">1 water storage tank of 1000 L capacity </t>
  </si>
  <si>
    <t>Kitchen, latrine and shower taps are connected to water source</t>
  </si>
  <si>
    <t>Kitchen</t>
  </si>
  <si>
    <t>Kitchen with adequate space minimum 3.2m  (including counter and 1m space in front) - may be located inside the house unit or outside the unit based on household preferences</t>
  </si>
  <si>
    <t>Electrical connection and lighting system</t>
  </si>
  <si>
    <t>All electrical connections, switches and wiring are insulated and in good workig condition and connected to an earthing system</t>
  </si>
  <si>
    <t>At least one artificial lamp for night ( solar or electrical)</t>
  </si>
  <si>
    <t>Ensure their access to the shelter and shelter’s facilities using ramps (for families having members with disabilities)</t>
  </si>
  <si>
    <t>KEY</t>
  </si>
  <si>
    <t>80+</t>
  </si>
  <si>
    <t>A criteria</t>
  </si>
  <si>
    <t>A6</t>
  </si>
  <si>
    <t>A5</t>
  </si>
  <si>
    <t>A4</t>
  </si>
  <si>
    <t>A3</t>
  </si>
  <si>
    <t>A2</t>
  </si>
  <si>
    <t>A1</t>
  </si>
  <si>
    <t>A0</t>
  </si>
  <si>
    <t>B0</t>
  </si>
  <si>
    <t>B1</t>
  </si>
  <si>
    <t>B2</t>
  </si>
  <si>
    <t>B3</t>
  </si>
  <si>
    <t>B4</t>
  </si>
  <si>
    <t>B5</t>
  </si>
  <si>
    <t>B6</t>
  </si>
  <si>
    <t>B7</t>
  </si>
  <si>
    <t>B8</t>
  </si>
  <si>
    <t>B9</t>
  </si>
  <si>
    <t>B10</t>
  </si>
  <si>
    <t>B11</t>
  </si>
  <si>
    <t>B12</t>
  </si>
  <si>
    <t>B13</t>
  </si>
  <si>
    <t>B14</t>
  </si>
  <si>
    <t>B15</t>
  </si>
  <si>
    <t>B16</t>
  </si>
  <si>
    <t>B17</t>
  </si>
  <si>
    <t>B18</t>
  </si>
  <si>
    <t>B19</t>
  </si>
  <si>
    <t>B criteria</t>
  </si>
  <si>
    <t>b</t>
  </si>
  <si>
    <t>* below is sample</t>
  </si>
  <si>
    <t>Minimum one room in the housing unit has roof insulated against heat and cold</t>
  </si>
  <si>
    <t xml:space="preserve">Roof has no leakage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</si>
</sst>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Calibri"/>
      <family val="2"/>
      <scheme val="minor"/>
    </font>
    <font>
      <sz val="11"/>
      <color theme="1"/>
      <name val="Calibri"/>
      <family val="2"/>
      <scheme val="minor"/>
    </font>
    <font>
      <sz val="9"/>
      <color rgb="FF000000"/>
      <name val="Calibri"/>
      <family val="2"/>
      <scheme val="minor"/>
    </font>
    <font>
      <sz val="9"/>
      <color theme="1"/>
      <name val="Calibri"/>
      <family val="2"/>
      <scheme val="minor"/>
    </font>
    <font>
      <sz val="9"/>
      <color rgb="FFFF0000"/>
      <name val="Calibri"/>
      <family val="2"/>
      <scheme val="minor"/>
    </font>
    <font>
      <sz val="7"/>
      <color theme="1"/>
      <name val="Calibri"/>
      <family val="2"/>
      <scheme val="minor"/>
    </font>
    <font>
      <sz val="7"/>
      <color rgb="FF000000"/>
      <name val="Calibri"/>
      <family val="2"/>
      <scheme val="minor"/>
    </font>
    <font>
      <b/>
      <sz val="9"/>
      <color rgb="FF000000"/>
      <name val="Calibri"/>
      <family val="2"/>
      <scheme val="minor"/>
    </font>
    <font>
      <b/>
      <sz val="7"/>
      <color rgb="FF000000"/>
      <name val="Calibri"/>
      <family val="2"/>
      <scheme val="minor"/>
    </font>
    <font>
      <sz val="8"/>
      <color theme="0"/>
      <name val="Calibri"/>
      <family val="2"/>
      <scheme val="minor"/>
    </font>
    <font>
      <b/>
      <sz val="9"/>
      <color rgb="FF04314C"/>
      <name val="Verdana"/>
      <family val="2"/>
    </font>
    <font>
      <sz val="9"/>
      <color rgb="FFFFFFFF"/>
      <name val="Calibri"/>
      <family val="2"/>
      <scheme val="minor"/>
    </font>
    <font>
      <sz val="11"/>
      <color rgb="FF000000"/>
      <name val="Calibri"/>
      <family val="2"/>
      <scheme val="minor"/>
    </font>
    <font>
      <b/>
      <sz val="10"/>
      <color theme="0"/>
      <name val="Calibri"/>
      <family val="2"/>
      <scheme val="minor"/>
    </font>
    <font>
      <b/>
      <sz val="10"/>
      <color rgb="FFFFFFFF"/>
      <name val="Calibri"/>
      <family val="2"/>
      <scheme val="minor"/>
    </font>
    <font>
      <sz val="6"/>
      <color theme="1"/>
      <name val="Calibri"/>
      <family val="2"/>
      <scheme val="minor"/>
    </font>
    <font>
      <sz val="7"/>
      <color rgb="FFFFFFFF"/>
      <name val="Calibri"/>
      <family val="2"/>
      <scheme val="minor"/>
    </font>
    <font>
      <sz val="11"/>
      <color theme="0"/>
      <name val="Calibri"/>
      <family val="2"/>
      <scheme val="minor"/>
    </font>
    <font>
      <b/>
      <sz val="11"/>
      <color theme="1"/>
      <name val="Calibri"/>
      <family val="2"/>
      <scheme val="minor"/>
    </font>
    <font>
      <b/>
      <sz val="12"/>
      <color theme="1"/>
      <name val="Calibri"/>
      <family val="2"/>
      <scheme val="minor"/>
    </font>
    <font>
      <b/>
      <sz val="9"/>
      <color theme="1"/>
      <name val="Calibri"/>
      <family val="2"/>
      <scheme val="minor"/>
    </font>
    <font>
      <b/>
      <u/>
      <sz val="9"/>
      <color theme="1"/>
      <name val="Calibri"/>
      <family val="2"/>
      <scheme val="minor"/>
    </font>
    <font>
      <i/>
      <sz val="9"/>
      <color theme="1"/>
      <name val="Calibri"/>
      <family val="2"/>
      <scheme val="minor"/>
    </font>
    <font>
      <b/>
      <sz val="11"/>
      <name val="Calibri"/>
      <family val="2"/>
      <scheme val="minor"/>
    </font>
    <font>
      <b/>
      <sz val="11"/>
      <color rgb="FFFF0000"/>
      <name val="Calibri"/>
      <family val="2"/>
      <scheme val="minor"/>
    </font>
    <font>
      <sz val="9"/>
      <color theme="0"/>
      <name val="Calibri"/>
      <family val="2"/>
      <scheme val="minor"/>
    </font>
    <font>
      <b/>
      <sz val="9"/>
      <color theme="0"/>
      <name val="Calibri"/>
      <family val="2"/>
      <scheme val="minor"/>
    </font>
    <font>
      <sz val="11"/>
      <name val="Calibri"/>
      <family val="2"/>
      <scheme val="minor"/>
    </font>
    <font>
      <b/>
      <sz val="10"/>
      <color rgb="FF000000"/>
      <name val="Calibri"/>
      <family val="2"/>
      <scheme val="minor"/>
    </font>
    <font>
      <sz val="10"/>
      <color rgb="FF000000"/>
      <name val="Calibri"/>
      <family val="2"/>
      <scheme val="minor"/>
    </font>
    <font>
      <sz val="10"/>
      <color theme="1"/>
      <name val="Calibri"/>
      <family val="2"/>
      <scheme val="minor"/>
    </font>
    <font>
      <b/>
      <sz val="11"/>
      <color theme="0"/>
      <name val="Calibri"/>
      <family val="2"/>
      <scheme val="minor"/>
    </font>
    <font>
      <b/>
      <sz val="11"/>
      <color rgb="FFFFFFFF"/>
      <name val="Calibri"/>
      <family val="2"/>
      <scheme val="minor"/>
    </font>
    <font>
      <sz val="10"/>
      <color rgb="FF000000"/>
      <name val="Calibri"/>
      <family val="2"/>
      <scheme val="minor"/>
    </font>
    <font>
      <sz val="8"/>
      <color rgb="FF000000"/>
      <name val="Calibri"/>
      <family val="2"/>
      <scheme val="minor"/>
    </font>
  </fonts>
  <fills count="19">
    <fill>
      <patternFill patternType="none"/>
    </fill>
    <fill>
      <patternFill patternType="gray125"/>
    </fill>
    <fill>
      <patternFill patternType="solid">
        <fgColor rgb="FFD0CECE"/>
        <bgColor indexed="64"/>
      </patternFill>
    </fill>
    <fill>
      <patternFill patternType="solid">
        <fgColor rgb="FF000000"/>
        <bgColor indexed="64"/>
      </patternFill>
    </fill>
    <fill>
      <patternFill patternType="solid">
        <fgColor rgb="FFAEAAAA"/>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rgb="FFC6EFCE"/>
        <bgColor indexed="64"/>
      </patternFill>
    </fill>
    <fill>
      <patternFill patternType="solid">
        <fgColor rgb="FFC00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D9D9D9"/>
        <bgColor indexed="64"/>
      </patternFill>
    </fill>
    <fill>
      <patternFill patternType="solid">
        <fgColor theme="2" tint="-0.499984740745262"/>
        <bgColor indexed="64"/>
      </patternFill>
    </fill>
    <fill>
      <patternFill patternType="solid">
        <fgColor theme="6" tint="0.79998168889431442"/>
        <bgColor indexed="64"/>
      </patternFill>
    </fill>
    <fill>
      <patternFill patternType="solid">
        <fgColor theme="5"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bottom/>
      <diagonal/>
    </border>
    <border>
      <left style="hair">
        <color auto="1"/>
      </left>
      <right style="hair">
        <color auto="1"/>
      </right>
      <top/>
      <bottom style="hair">
        <color auto="1"/>
      </bottom>
      <diagonal/>
    </border>
    <border>
      <left style="thin">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indexed="64"/>
      </top>
      <bottom style="hair">
        <color indexed="64"/>
      </bottom>
      <diagonal/>
    </border>
    <border>
      <left style="hair">
        <color auto="1"/>
      </left>
      <right style="hair">
        <color auto="1"/>
      </right>
      <top style="hair">
        <color auto="1"/>
      </top>
      <bottom style="thin">
        <color indexed="64"/>
      </bottom>
      <diagonal/>
    </border>
    <border>
      <left/>
      <right/>
      <top/>
      <bottom style="hair">
        <color indexed="64"/>
      </bottom>
      <diagonal/>
    </border>
    <border>
      <left style="hair">
        <color indexed="64"/>
      </left>
      <right style="hair">
        <color auto="1"/>
      </right>
      <top style="thin">
        <color indexed="64"/>
      </top>
      <bottom/>
      <diagonal/>
    </border>
    <border>
      <left/>
      <right style="hair">
        <color auto="1"/>
      </right>
      <top style="hair">
        <color auto="1"/>
      </top>
      <bottom style="thin">
        <color indexed="64"/>
      </bottom>
      <diagonal/>
    </border>
    <border>
      <left style="thin">
        <color indexed="64"/>
      </left>
      <right style="hair">
        <color auto="1"/>
      </right>
      <top/>
      <bottom style="thin">
        <color indexed="64"/>
      </bottom>
      <diagonal/>
    </border>
    <border>
      <left style="thin">
        <color indexed="64"/>
      </left>
      <right style="hair">
        <color auto="1"/>
      </right>
      <top/>
      <bottom style="hair">
        <color auto="1"/>
      </bottom>
      <diagonal/>
    </border>
    <border>
      <left style="thin">
        <color indexed="64"/>
      </left>
      <right style="thin">
        <color indexed="64"/>
      </right>
      <top style="thin">
        <color indexed="64"/>
      </top>
      <bottom/>
      <diagonal/>
    </border>
    <border>
      <left style="hair">
        <color auto="1"/>
      </left>
      <right/>
      <top/>
      <bottom/>
      <diagonal/>
    </border>
  </borders>
  <cellStyleXfs count="2">
    <xf numFmtId="0" fontId="0" fillId="0" borderId="0"/>
    <xf numFmtId="9" fontId="1" fillId="0" borderId="0" applyFont="0" applyFill="0" applyBorder="0" applyAlignment="0" applyProtection="0"/>
  </cellStyleXfs>
  <cellXfs count="118">
    <xf numFmtId="0" fontId="0" fillId="0" borderId="0" xfId="0"/>
    <xf numFmtId="0" fontId="0" fillId="0" borderId="1" xfId="0" applyBorder="1" applyAlignment="1">
      <alignment vertical="center" wrapText="1"/>
    </xf>
    <xf numFmtId="0" fontId="0" fillId="0" borderId="0" xfId="0" applyAlignment="1">
      <alignment wrapText="1"/>
    </xf>
    <xf numFmtId="0" fontId="10" fillId="0" borderId="0" xfId="0" applyFont="1" applyAlignment="1">
      <alignment vertical="center"/>
    </xf>
    <xf numFmtId="164" fontId="0" fillId="0" borderId="0" xfId="0" applyNumberFormat="1"/>
    <xf numFmtId="2" fontId="0" fillId="0" borderId="0" xfId="0" applyNumberFormat="1"/>
    <xf numFmtId="0" fontId="2" fillId="0" borderId="1" xfId="0" applyFont="1" applyBorder="1" applyAlignment="1">
      <alignment horizontal="center" vertical="center" wrapText="1"/>
    </xf>
    <xf numFmtId="0" fontId="2" fillId="4" borderId="1" xfId="0" applyFont="1" applyFill="1" applyBorder="1" applyAlignment="1">
      <alignment vertical="center" wrapText="1"/>
    </xf>
    <xf numFmtId="0" fontId="6" fillId="0" borderId="1" xfId="0" applyFont="1" applyBorder="1" applyAlignment="1">
      <alignment vertical="center" wrapText="1"/>
    </xf>
    <xf numFmtId="0" fontId="2" fillId="0" borderId="1" xfId="0" applyFont="1" applyBorder="1" applyAlignment="1">
      <alignment vertical="center" wrapText="1"/>
    </xf>
    <xf numFmtId="0" fontId="7" fillId="4" borderId="1" xfId="0" applyFont="1" applyFill="1" applyBorder="1" applyAlignment="1">
      <alignment vertical="center" wrapText="1"/>
    </xf>
    <xf numFmtId="0" fontId="12" fillId="0" borderId="1" xfId="0" applyFont="1" applyBorder="1" applyAlignment="1">
      <alignment vertical="center" wrapText="1"/>
    </xf>
    <xf numFmtId="0" fontId="7" fillId="4" borderId="1" xfId="0" applyFont="1" applyFill="1" applyBorder="1" applyAlignment="1">
      <alignment vertical="center"/>
    </xf>
    <xf numFmtId="0" fontId="0" fillId="0" borderId="1" xfId="0" applyBorder="1" applyAlignment="1">
      <alignment wrapText="1"/>
    </xf>
    <xf numFmtId="0" fontId="14" fillId="3" borderId="1" xfId="0" applyFont="1" applyFill="1" applyBorder="1" applyAlignment="1">
      <alignment vertical="center" wrapText="1"/>
    </xf>
    <xf numFmtId="0" fontId="4" fillId="0" borderId="1" xfId="0" applyFont="1" applyBorder="1" applyAlignment="1">
      <alignment vertical="center" wrapText="1"/>
    </xf>
    <xf numFmtId="0" fontId="3" fillId="0" borderId="1" xfId="0" applyFont="1" applyBorder="1" applyAlignment="1">
      <alignment vertical="center" wrapText="1"/>
    </xf>
    <xf numFmtId="0" fontId="6" fillId="4" borderId="1" xfId="0" applyFont="1" applyFill="1" applyBorder="1" applyAlignment="1">
      <alignment vertical="center" wrapText="1"/>
    </xf>
    <xf numFmtId="0" fontId="15" fillId="0" borderId="1" xfId="0" applyFont="1" applyBorder="1" applyAlignment="1">
      <alignment vertical="center" wrapText="1"/>
    </xf>
    <xf numFmtId="0" fontId="16" fillId="3" borderId="1" xfId="0" applyFont="1" applyFill="1" applyBorder="1" applyAlignment="1">
      <alignment vertical="center" wrapText="1"/>
    </xf>
    <xf numFmtId="0" fontId="0" fillId="3" borderId="1" xfId="0" applyFill="1" applyBorder="1" applyAlignment="1">
      <alignment vertical="center" wrapText="1"/>
    </xf>
    <xf numFmtId="0" fontId="5" fillId="0" borderId="1" xfId="0" applyFont="1" applyBorder="1" applyAlignment="1">
      <alignment vertical="center" wrapText="1"/>
    </xf>
    <xf numFmtId="0" fontId="6" fillId="0" borderId="4" xfId="0" applyFont="1" applyBorder="1" applyAlignment="1">
      <alignment vertical="center" wrapText="1"/>
    </xf>
    <xf numFmtId="0" fontId="2" fillId="0" borderId="4" xfId="0" applyFont="1" applyBorder="1" applyAlignment="1">
      <alignment vertical="center" wrapText="1"/>
    </xf>
    <xf numFmtId="0" fontId="0" fillId="0" borderId="4" xfId="0" applyBorder="1"/>
    <xf numFmtId="0" fontId="8" fillId="4" borderId="4" xfId="0" applyFont="1" applyFill="1" applyBorder="1" applyAlignment="1">
      <alignment vertical="center" wrapText="1"/>
    </xf>
    <xf numFmtId="0" fontId="7" fillId="4" borderId="4" xfId="0" applyFont="1" applyFill="1" applyBorder="1" applyAlignment="1">
      <alignment vertical="center" wrapText="1"/>
    </xf>
    <xf numFmtId="0" fontId="7" fillId="4" borderId="4" xfId="0" applyFont="1" applyFill="1" applyBorder="1" applyAlignment="1">
      <alignment vertical="center"/>
    </xf>
    <xf numFmtId="0" fontId="7" fillId="4" borderId="5" xfId="0" applyFont="1" applyFill="1" applyBorder="1" applyAlignment="1">
      <alignment vertical="center" wrapText="1"/>
    </xf>
    <xf numFmtId="0" fontId="12" fillId="4" borderId="4" xfId="0" applyFont="1" applyFill="1" applyBorder="1" applyAlignment="1">
      <alignment vertical="center" wrapText="1"/>
    </xf>
    <xf numFmtId="0" fontId="2" fillId="0" borderId="5" xfId="0" applyFont="1" applyBorder="1" applyAlignment="1">
      <alignment vertical="center" wrapText="1"/>
    </xf>
    <xf numFmtId="0" fontId="12" fillId="0" borderId="4" xfId="0" applyFont="1" applyBorder="1" applyAlignment="1">
      <alignment vertical="center" wrapText="1"/>
    </xf>
    <xf numFmtId="0" fontId="13" fillId="3" borderId="8" xfId="0" applyFont="1" applyFill="1" applyBorder="1" applyAlignment="1">
      <alignment vertical="center" wrapText="1"/>
    </xf>
    <xf numFmtId="0" fontId="13" fillId="3" borderId="9" xfId="0" applyFont="1" applyFill="1" applyBorder="1" applyAlignment="1">
      <alignment vertical="center" wrapText="1"/>
    </xf>
    <xf numFmtId="0" fontId="17" fillId="0" borderId="0" xfId="0" applyFont="1" applyAlignment="1">
      <alignment wrapText="1"/>
    </xf>
    <xf numFmtId="0" fontId="0" fillId="0" borderId="0" xfId="0" applyAlignment="1">
      <alignment horizontal="center" vertical="center"/>
    </xf>
    <xf numFmtId="0" fontId="18" fillId="0" borderId="0" xfId="0" applyFont="1" applyAlignment="1">
      <alignment horizontal="right"/>
    </xf>
    <xf numFmtId="0" fontId="0" fillId="9" borderId="1" xfId="0" applyFill="1" applyBorder="1"/>
    <xf numFmtId="0" fontId="0" fillId="7" borderId="1" xfId="0" applyFill="1" applyBorder="1"/>
    <xf numFmtId="0" fontId="0" fillId="5" borderId="1" xfId="0" applyFill="1" applyBorder="1"/>
    <xf numFmtId="0" fontId="0" fillId="6" borderId="1" xfId="0" applyFill="1" applyBorder="1"/>
    <xf numFmtId="0" fontId="0" fillId="8" borderId="1" xfId="0" applyFill="1" applyBorder="1"/>
    <xf numFmtId="0" fontId="0" fillId="0" borderId="0" xfId="0" applyAlignment="1">
      <alignment horizontal="center"/>
    </xf>
    <xf numFmtId="164" fontId="0" fillId="12" borderId="1" xfId="1" applyNumberFormat="1" applyFont="1" applyFill="1" applyBorder="1" applyAlignment="1">
      <alignment horizontal="center" vertical="center"/>
    </xf>
    <xf numFmtId="164" fontId="0" fillId="11" borderId="1" xfId="1" applyNumberFormat="1" applyFont="1" applyFill="1" applyBorder="1" applyAlignment="1">
      <alignment horizontal="center" vertical="center"/>
    </xf>
    <xf numFmtId="0" fontId="2" fillId="0" borderId="4" xfId="0" applyFont="1" applyBorder="1" applyAlignment="1">
      <alignment horizontal="left" vertical="center" wrapText="1"/>
    </xf>
    <xf numFmtId="0" fontId="9" fillId="13" borderId="1" xfId="0" applyFont="1" applyFill="1" applyBorder="1" applyAlignment="1">
      <alignment horizontal="center" vertical="center"/>
    </xf>
    <xf numFmtId="0" fontId="11" fillId="14" borderId="1" xfId="0" applyFont="1" applyFill="1" applyBorder="1" applyAlignment="1">
      <alignment horizontal="center" vertical="center"/>
    </xf>
    <xf numFmtId="0" fontId="25" fillId="14" borderId="1" xfId="0" applyFont="1" applyFill="1" applyBorder="1" applyAlignment="1">
      <alignment horizontal="center" vertical="center"/>
    </xf>
    <xf numFmtId="0" fontId="18" fillId="0" borderId="0" xfId="0" applyFont="1" applyAlignment="1">
      <alignment horizontal="center" vertical="center"/>
    </xf>
    <xf numFmtId="0" fontId="23" fillId="11" borderId="26" xfId="0" applyFont="1" applyFill="1" applyBorder="1" applyAlignment="1">
      <alignment horizontal="center" vertical="center"/>
    </xf>
    <xf numFmtId="0" fontId="24" fillId="11" borderId="26" xfId="0" applyFont="1" applyFill="1" applyBorder="1" applyAlignment="1">
      <alignment horizontal="center" vertical="center"/>
    </xf>
    <xf numFmtId="0" fontId="4" fillId="0" borderId="4" xfId="0" applyFont="1" applyBorder="1" applyAlignment="1">
      <alignment vertical="center" wrapText="1"/>
    </xf>
    <xf numFmtId="0" fontId="6" fillId="0" borderId="8" xfId="0" applyFont="1" applyBorder="1" applyAlignment="1">
      <alignment vertical="center" wrapText="1"/>
    </xf>
    <xf numFmtId="0" fontId="6" fillId="0" borderId="5" xfId="0" applyFont="1" applyBorder="1" applyAlignment="1">
      <alignment vertical="center" wrapText="1"/>
    </xf>
    <xf numFmtId="0" fontId="27" fillId="7" borderId="25" xfId="0" applyFont="1" applyFill="1" applyBorder="1" applyAlignment="1">
      <alignment horizontal="center" vertical="center"/>
    </xf>
    <xf numFmtId="0" fontId="27" fillId="7" borderId="17" xfId="0" applyFont="1" applyFill="1" applyBorder="1" applyAlignment="1">
      <alignment horizontal="center" vertical="center"/>
    </xf>
    <xf numFmtId="0" fontId="27" fillId="5" borderId="16" xfId="0" applyFont="1" applyFill="1" applyBorder="1" applyAlignment="1">
      <alignment horizontal="center" vertical="center"/>
    </xf>
    <xf numFmtId="0" fontId="27" fillId="5" borderId="17" xfId="0" applyFont="1" applyFill="1" applyBorder="1" applyAlignment="1">
      <alignment horizontal="center" vertical="center"/>
    </xf>
    <xf numFmtId="0" fontId="27" fillId="6" borderId="17" xfId="0" applyFont="1" applyFill="1" applyBorder="1" applyAlignment="1">
      <alignment horizontal="center" vertical="center"/>
    </xf>
    <xf numFmtId="0" fontId="27" fillId="6" borderId="16" xfId="0" applyFont="1" applyFill="1" applyBorder="1" applyAlignment="1">
      <alignment horizontal="center" vertical="center"/>
    </xf>
    <xf numFmtId="0" fontId="27" fillId="8" borderId="16" xfId="0" applyFont="1" applyFill="1" applyBorder="1" applyAlignment="1">
      <alignment horizontal="center" vertical="center"/>
    </xf>
    <xf numFmtId="0" fontId="27" fillId="8" borderId="18" xfId="0" quotePrefix="1" applyFont="1" applyFill="1" applyBorder="1" applyAlignment="1">
      <alignment horizontal="center" vertical="center"/>
    </xf>
    <xf numFmtId="0" fontId="27" fillId="6" borderId="15" xfId="0" applyFont="1" applyFill="1" applyBorder="1" applyAlignment="1">
      <alignment horizontal="center" vertical="center"/>
    </xf>
    <xf numFmtId="0" fontId="27" fillId="0" borderId="24" xfId="0" applyFont="1" applyBorder="1" applyAlignment="1">
      <alignment horizontal="center" vertical="center"/>
    </xf>
    <xf numFmtId="0" fontId="27" fillId="8" borderId="23" xfId="0" applyFont="1" applyFill="1" applyBorder="1" applyAlignment="1">
      <alignment horizontal="center" vertical="center"/>
    </xf>
    <xf numFmtId="0" fontId="27" fillId="8" borderId="20" xfId="0" applyFont="1" applyFill="1" applyBorder="1" applyAlignment="1">
      <alignment horizontal="center" vertical="center"/>
    </xf>
    <xf numFmtId="2" fontId="26" fillId="9" borderId="1" xfId="0" applyNumberFormat="1" applyFont="1" applyFill="1" applyBorder="1" applyAlignment="1">
      <alignment horizontal="center" vertical="center"/>
    </xf>
    <xf numFmtId="2" fontId="26" fillId="7" borderId="1" xfId="0" applyNumberFormat="1" applyFont="1" applyFill="1" applyBorder="1" applyAlignment="1">
      <alignment horizontal="center" vertical="center"/>
    </xf>
    <xf numFmtId="2" fontId="7" fillId="5" borderId="1" xfId="0" applyNumberFormat="1" applyFont="1" applyFill="1" applyBorder="1" applyAlignment="1">
      <alignment horizontal="center" vertical="center"/>
    </xf>
    <xf numFmtId="2" fontId="7" fillId="6" borderId="1" xfId="0" applyNumberFormat="1" applyFont="1" applyFill="1" applyBorder="1" applyAlignment="1">
      <alignment horizontal="center" vertical="center"/>
    </xf>
    <xf numFmtId="2" fontId="7" fillId="8" borderId="1" xfId="0" applyNumberFormat="1" applyFont="1" applyFill="1" applyBorder="1" applyAlignment="1">
      <alignment horizontal="center" vertical="center"/>
    </xf>
    <xf numFmtId="0" fontId="9" fillId="13" borderId="3" xfId="0" applyFont="1" applyFill="1" applyBorder="1" applyAlignment="1">
      <alignment horizontal="center" vertical="center"/>
    </xf>
    <xf numFmtId="0" fontId="9" fillId="16" borderId="0" xfId="0" applyFont="1" applyFill="1" applyAlignment="1">
      <alignment horizontal="center" vertical="center"/>
    </xf>
    <xf numFmtId="0" fontId="28" fillId="15" borderId="1" xfId="0" applyFont="1" applyFill="1" applyBorder="1" applyAlignment="1">
      <alignment vertical="center" wrapText="1"/>
    </xf>
    <xf numFmtId="0" fontId="29" fillId="0" borderId="1" xfId="0" applyFont="1" applyBorder="1" applyAlignment="1">
      <alignment vertical="center" wrapText="1"/>
    </xf>
    <xf numFmtId="0" fontId="29" fillId="0" borderId="1" xfId="0" applyFont="1" applyBorder="1" applyAlignment="1">
      <alignment horizontal="center" vertical="center" wrapText="1"/>
    </xf>
    <xf numFmtId="0" fontId="0" fillId="0" borderId="19" xfId="0" applyBorder="1" applyAlignment="1">
      <alignment horizontal="right" vertical="center"/>
    </xf>
    <xf numFmtId="0" fontId="0" fillId="0" borderId="19" xfId="0" quotePrefix="1" applyBorder="1" applyAlignment="1">
      <alignment horizontal="right" vertical="center"/>
    </xf>
    <xf numFmtId="16" fontId="0" fillId="0" borderId="19" xfId="0" quotePrefix="1" applyNumberFormat="1" applyBorder="1" applyAlignment="1">
      <alignment horizontal="right" vertical="center"/>
    </xf>
    <xf numFmtId="0" fontId="0" fillId="0" borderId="22" xfId="0" applyBorder="1" applyAlignment="1">
      <alignment horizontal="center" vertical="top"/>
    </xf>
    <xf numFmtId="0" fontId="18" fillId="0" borderId="0" xfId="0" applyFont="1" applyAlignment="1">
      <alignment horizontal="center"/>
    </xf>
    <xf numFmtId="0" fontId="0" fillId="17" borderId="1" xfId="0" applyFill="1" applyBorder="1" applyAlignment="1">
      <alignment horizontal="center" vertical="center"/>
    </xf>
    <xf numFmtId="0" fontId="0" fillId="18" borderId="1" xfId="0" applyFill="1" applyBorder="1" applyAlignment="1">
      <alignment horizontal="center" vertical="center"/>
    </xf>
    <xf numFmtId="0" fontId="30" fillId="0" borderId="1" xfId="0" applyFont="1" applyBorder="1" applyAlignment="1">
      <alignment vertical="center" wrapText="1"/>
    </xf>
    <xf numFmtId="0" fontId="13" fillId="3" borderId="9"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3" fillId="0" borderId="1" xfId="0" applyFont="1" applyBorder="1" applyAlignment="1">
      <alignment vertical="center" wrapText="1"/>
    </xf>
    <xf numFmtId="0" fontId="7" fillId="2" borderId="1" xfId="0" applyFont="1" applyFill="1" applyBorder="1" applyAlignment="1">
      <alignment vertical="center" wrapText="1"/>
    </xf>
    <xf numFmtId="0" fontId="2" fillId="0" borderId="1" xfId="0" applyFont="1" applyBorder="1" applyAlignment="1">
      <alignment horizontal="center" vertical="center" wrapText="1"/>
    </xf>
    <xf numFmtId="0" fontId="2" fillId="0" borderId="13" xfId="0" applyFont="1" applyBorder="1" applyAlignment="1">
      <alignment vertical="center" wrapText="1"/>
    </xf>
    <xf numFmtId="0" fontId="2" fillId="0" borderId="10" xfId="0" applyFont="1" applyBorder="1" applyAlignment="1">
      <alignment vertical="center" wrapText="1"/>
    </xf>
    <xf numFmtId="0" fontId="2" fillId="0" borderId="5" xfId="0" applyFont="1" applyBorder="1" applyAlignment="1">
      <alignment vertical="center" wrapText="1"/>
    </xf>
    <xf numFmtId="0" fontId="7" fillId="4" borderId="11" xfId="0" applyFont="1" applyFill="1" applyBorder="1" applyAlignment="1">
      <alignment vertical="center" wrapText="1"/>
    </xf>
    <xf numFmtId="0" fontId="7" fillId="4" borderId="12" xfId="0" applyFont="1" applyFill="1" applyBorder="1" applyAlignment="1">
      <alignment vertical="center" wrapText="1"/>
    </xf>
    <xf numFmtId="0" fontId="7" fillId="4" borderId="9" xfId="0" applyFont="1" applyFill="1" applyBorder="1" applyAlignment="1">
      <alignment vertical="center" wrapText="1"/>
    </xf>
    <xf numFmtId="0" fontId="2" fillId="4" borderId="11" xfId="0" applyFont="1" applyFill="1" applyBorder="1" applyAlignment="1">
      <alignment vertical="center" wrapText="1"/>
    </xf>
    <xf numFmtId="0" fontId="2" fillId="4" borderId="12" xfId="0" applyFont="1" applyFill="1" applyBorder="1" applyAlignment="1">
      <alignment vertical="center" wrapText="1"/>
    </xf>
    <xf numFmtId="0" fontId="2" fillId="4" borderId="9" xfId="0" applyFont="1" applyFill="1" applyBorder="1" applyAlignment="1">
      <alignment vertical="center" wrapText="1"/>
    </xf>
    <xf numFmtId="0" fontId="7" fillId="4" borderId="11" xfId="0" applyFont="1" applyFill="1" applyBorder="1" applyAlignment="1">
      <alignment vertical="center"/>
    </xf>
    <xf numFmtId="0" fontId="7" fillId="4" borderId="12" xfId="0" applyFont="1" applyFill="1" applyBorder="1" applyAlignment="1">
      <alignment vertical="center"/>
    </xf>
    <xf numFmtId="0" fontId="7" fillId="4" borderId="9" xfId="0" applyFont="1" applyFill="1" applyBorder="1" applyAlignment="1">
      <alignment vertical="center"/>
    </xf>
    <xf numFmtId="0" fontId="2" fillId="4" borderId="6" xfId="0" applyFont="1" applyFill="1" applyBorder="1" applyAlignment="1">
      <alignment vertical="center" wrapText="1"/>
    </xf>
    <xf numFmtId="0" fontId="2" fillId="4" borderId="7" xfId="0" applyFont="1" applyFill="1" applyBorder="1" applyAlignment="1">
      <alignment vertical="center" wrapText="1"/>
    </xf>
    <xf numFmtId="0" fontId="2" fillId="4" borderId="4" xfId="0" applyFont="1" applyFill="1" applyBorder="1" applyAlignment="1">
      <alignment vertical="center" wrapText="1"/>
    </xf>
    <xf numFmtId="0" fontId="3" fillId="0" borderId="14" xfId="0" applyFont="1" applyBorder="1" applyAlignment="1">
      <alignment horizontal="left" vertical="top" wrapText="1"/>
    </xf>
    <xf numFmtId="0" fontId="0" fillId="0" borderId="14" xfId="0" applyBorder="1" applyAlignment="1">
      <alignment horizontal="left" vertical="top" wrapText="1"/>
    </xf>
    <xf numFmtId="1" fontId="19" fillId="0" borderId="11" xfId="0" applyNumberFormat="1" applyFont="1" applyBorder="1" applyAlignment="1">
      <alignment horizontal="center"/>
    </xf>
    <xf numFmtId="1" fontId="19" fillId="0" borderId="9" xfId="0" applyNumberFormat="1" applyFont="1" applyBorder="1" applyAlignment="1">
      <alignment horizontal="center"/>
    </xf>
    <xf numFmtId="0" fontId="10" fillId="0" borderId="0" xfId="0" applyFont="1" applyAlignment="1">
      <alignment horizontal="center" vertical="center"/>
    </xf>
    <xf numFmtId="0" fontId="18" fillId="10" borderId="0" xfId="0" applyFont="1" applyFill="1" applyAlignment="1">
      <alignment horizontal="center" vertical="center" textRotation="90"/>
    </xf>
    <xf numFmtId="0" fontId="18" fillId="10" borderId="21" xfId="0" applyFont="1" applyFill="1" applyBorder="1" applyAlignment="1">
      <alignment horizontal="center" vertical="center" textRotation="90"/>
    </xf>
    <xf numFmtId="0" fontId="18" fillId="10" borderId="27" xfId="0" applyFont="1" applyFill="1" applyBorder="1" applyAlignment="1">
      <alignment horizontal="center" vertical="center"/>
    </xf>
    <xf numFmtId="0" fontId="18" fillId="10" borderId="0" xfId="0" applyFont="1" applyFill="1" applyAlignment="1">
      <alignment horizontal="center" vertical="center"/>
    </xf>
    <xf numFmtId="0" fontId="0" fillId="0" borderId="3" xfId="0" applyBorder="1" applyAlignment="1">
      <alignment horizontal="center"/>
    </xf>
    <xf numFmtId="0" fontId="0" fillId="0" borderId="2" xfId="0" applyBorder="1" applyAlignment="1">
      <alignment horizontal="center"/>
    </xf>
  </cellXfs>
  <cellStyles count="2">
    <cellStyle name="Normal" xfId="0" builtinId="0"/>
    <cellStyle name="Percent" xfId="1" builtinId="5"/>
  </cellStyles>
  <dxfs count="10">
    <dxf>
      <fill>
        <patternFill>
          <bgColor rgb="FFCCFFCC"/>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C6EFCE"/>
        </patternFill>
      </fill>
    </dxf>
  </dxfs>
  <tableStyles count="0" defaultTableStyle="TableStyleMedium2" defaultPivotStyle="PivotStyleLight16"/>
  <colors>
    <mruColors>
      <color rgb="FFCCFFCC"/>
      <color rgb="FFC6EFCE"/>
      <color rgb="FFCC0000"/>
      <color rgb="FFFF0000"/>
      <color rgb="FFFF5050"/>
      <color rgb="FFFF66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4"/>
  <sheetViews>
    <sheetView zoomScaleNormal="100" workbookViewId="0">
      <selection activeCell="A45" sqref="A45"/>
    </sheetView>
  </sheetViews>
  <sheetFormatPr defaultColWidth="8.81640625" defaultRowHeight="14.5" x14ac:dyDescent="0.35"/>
  <cols>
    <col min="1" max="1" width="30.26953125" style="2" customWidth="1"/>
    <col min="2" max="2" width="2.453125" style="2" bestFit="1" customWidth="1"/>
    <col min="3" max="3" width="56.26953125" style="2" customWidth="1"/>
    <col min="4" max="4" width="40.7265625" style="2" customWidth="1"/>
    <col min="5" max="16384" width="8.81640625" style="2"/>
  </cols>
  <sheetData>
    <row r="1" spans="1:5" x14ac:dyDescent="0.35">
      <c r="A1" s="3" t="s">
        <v>0</v>
      </c>
    </row>
    <row r="2" spans="1:5" ht="15" thickBot="1" x14ac:dyDescent="0.4"/>
    <row r="3" spans="1:5" s="34" customFormat="1" ht="15" thickBot="1" x14ac:dyDescent="0.4">
      <c r="A3" s="32" t="s">
        <v>1</v>
      </c>
      <c r="B3" s="33"/>
      <c r="C3" s="86" t="s">
        <v>2</v>
      </c>
      <c r="D3" s="85" t="s">
        <v>3</v>
      </c>
    </row>
    <row r="4" spans="1:5" ht="15" thickBot="1" x14ac:dyDescent="0.4">
      <c r="A4" s="28" t="s">
        <v>4</v>
      </c>
      <c r="B4" s="25"/>
      <c r="C4" s="29"/>
      <c r="D4" s="26"/>
    </row>
    <row r="5" spans="1:5" ht="36.5" thickBot="1" x14ac:dyDescent="0.4">
      <c r="A5" s="30" t="s">
        <v>5</v>
      </c>
      <c r="B5" s="22" t="s">
        <v>6</v>
      </c>
      <c r="C5" s="23" t="s">
        <v>7</v>
      </c>
      <c r="D5" s="23" t="s">
        <v>8</v>
      </c>
      <c r="E5" s="2" t="s">
        <v>9</v>
      </c>
    </row>
    <row r="6" spans="1:5" ht="15" thickBot="1" x14ac:dyDescent="0.4">
      <c r="A6" s="101" t="s">
        <v>10</v>
      </c>
      <c r="B6" s="102"/>
      <c r="C6" s="103"/>
      <c r="D6" s="27"/>
    </row>
    <row r="7" spans="1:5" ht="36.5" thickBot="1" x14ac:dyDescent="0.4">
      <c r="A7" s="30" t="s">
        <v>11</v>
      </c>
      <c r="B7" s="22">
        <v>2</v>
      </c>
      <c r="C7" s="23" t="s">
        <v>12</v>
      </c>
      <c r="D7" s="23" t="s">
        <v>13</v>
      </c>
      <c r="E7" s="2" t="s">
        <v>9</v>
      </c>
    </row>
    <row r="8" spans="1:5" ht="15" thickBot="1" x14ac:dyDescent="0.4">
      <c r="A8" s="28" t="s">
        <v>14</v>
      </c>
      <c r="B8" s="25"/>
      <c r="C8" s="26"/>
      <c r="D8" s="26"/>
    </row>
    <row r="9" spans="1:5" ht="36.5" thickBot="1" x14ac:dyDescent="0.4">
      <c r="A9" s="92" t="s">
        <v>15</v>
      </c>
      <c r="B9" s="22" t="s">
        <v>16</v>
      </c>
      <c r="C9" s="23" t="s">
        <v>17</v>
      </c>
      <c r="D9" s="45" t="s">
        <v>18</v>
      </c>
      <c r="E9" s="2" t="s">
        <v>9</v>
      </c>
    </row>
    <row r="10" spans="1:5" ht="19.5" customHeight="1" thickBot="1" x14ac:dyDescent="0.4">
      <c r="A10" s="93"/>
      <c r="B10" s="22" t="s">
        <v>19</v>
      </c>
      <c r="C10" s="23" t="s">
        <v>20</v>
      </c>
      <c r="D10" s="31"/>
      <c r="E10" s="2" t="s">
        <v>21</v>
      </c>
    </row>
    <row r="11" spans="1:5" ht="15" thickBot="1" x14ac:dyDescent="0.4">
      <c r="A11" s="94"/>
      <c r="B11" s="22" t="s">
        <v>22</v>
      </c>
      <c r="C11" s="23" t="s">
        <v>23</v>
      </c>
      <c r="D11" s="31"/>
      <c r="E11" s="2" t="s">
        <v>21</v>
      </c>
    </row>
    <row r="12" spans="1:5" ht="15" thickBot="1" x14ac:dyDescent="0.4">
      <c r="A12" s="98" t="s">
        <v>24</v>
      </c>
      <c r="B12" s="99"/>
      <c r="C12" s="99"/>
      <c r="D12" s="100"/>
    </row>
    <row r="13" spans="1:5" ht="81.650000000000006" customHeight="1" thickBot="1" x14ac:dyDescent="0.4">
      <c r="A13" s="30" t="s">
        <v>25</v>
      </c>
      <c r="B13" s="22" t="s">
        <v>26</v>
      </c>
      <c r="C13" s="23" t="s">
        <v>27</v>
      </c>
      <c r="D13" s="45" t="s">
        <v>28</v>
      </c>
      <c r="E13" s="2" t="s">
        <v>29</v>
      </c>
    </row>
    <row r="14" spans="1:5" ht="125.5" customHeight="1" thickBot="1" x14ac:dyDescent="0.4">
      <c r="A14" s="30" t="s">
        <v>30</v>
      </c>
      <c r="B14" s="22" t="s">
        <v>31</v>
      </c>
      <c r="C14" s="23" t="s">
        <v>32</v>
      </c>
      <c r="D14" s="23" t="s">
        <v>33</v>
      </c>
      <c r="E14" s="2" t="s">
        <v>29</v>
      </c>
    </row>
    <row r="15" spans="1:5" ht="41.15" customHeight="1" thickBot="1" x14ac:dyDescent="0.4">
      <c r="A15" s="30" t="s">
        <v>34</v>
      </c>
      <c r="B15" s="22" t="s">
        <v>35</v>
      </c>
      <c r="C15" s="23" t="s">
        <v>36</v>
      </c>
      <c r="D15" s="23" t="s">
        <v>37</v>
      </c>
      <c r="E15" s="2" t="s">
        <v>38</v>
      </c>
    </row>
    <row r="16" spans="1:5" ht="15" thickBot="1" x14ac:dyDescent="0.4">
      <c r="A16" s="98" t="s">
        <v>39</v>
      </c>
      <c r="B16" s="99"/>
      <c r="C16" s="99"/>
      <c r="D16" s="100"/>
    </row>
    <row r="17" spans="1:5" ht="27" customHeight="1" thickBot="1" x14ac:dyDescent="0.4">
      <c r="A17" s="92" t="s">
        <v>40</v>
      </c>
      <c r="B17" s="53">
        <v>9</v>
      </c>
      <c r="C17" s="23" t="s">
        <v>41</v>
      </c>
      <c r="D17" s="23" t="s">
        <v>42</v>
      </c>
    </row>
    <row r="18" spans="1:5" ht="111" customHeight="1" x14ac:dyDescent="0.35">
      <c r="A18" s="93"/>
      <c r="B18" s="22" t="s">
        <v>43</v>
      </c>
      <c r="C18" s="23" t="s">
        <v>44</v>
      </c>
      <c r="D18" s="23" t="s">
        <v>45</v>
      </c>
      <c r="E18" s="2" t="s">
        <v>38</v>
      </c>
    </row>
    <row r="19" spans="1:5" ht="114.65" customHeight="1" thickBot="1" x14ac:dyDescent="0.4">
      <c r="A19" s="94"/>
      <c r="B19" s="22" t="s">
        <v>46</v>
      </c>
      <c r="C19" s="23" t="s">
        <v>47</v>
      </c>
      <c r="D19" s="23" t="s">
        <v>48</v>
      </c>
      <c r="E19" s="2" t="s">
        <v>38</v>
      </c>
    </row>
    <row r="20" spans="1:5" ht="15" thickBot="1" x14ac:dyDescent="0.4">
      <c r="A20" s="98" t="s">
        <v>49</v>
      </c>
      <c r="B20" s="99"/>
      <c r="C20" s="99"/>
      <c r="D20" s="100"/>
    </row>
    <row r="21" spans="1:5" ht="24.5" thickBot="1" x14ac:dyDescent="0.4">
      <c r="A21" s="92" t="s">
        <v>50</v>
      </c>
      <c r="B21" s="54" t="s">
        <v>51</v>
      </c>
      <c r="C21" s="23" t="s">
        <v>52</v>
      </c>
      <c r="D21" s="23" t="s">
        <v>53</v>
      </c>
      <c r="E21" s="2" t="s">
        <v>29</v>
      </c>
    </row>
    <row r="22" spans="1:5" ht="15" thickBot="1" x14ac:dyDescent="0.4">
      <c r="A22" s="94"/>
      <c r="B22" s="54" t="s">
        <v>54</v>
      </c>
      <c r="C22" s="23" t="s">
        <v>55</v>
      </c>
      <c r="D22" s="23"/>
      <c r="E22" s="2" t="s">
        <v>29</v>
      </c>
    </row>
    <row r="23" spans="1:5" ht="15" thickBot="1" x14ac:dyDescent="0.4">
      <c r="A23" s="95" t="s">
        <v>56</v>
      </c>
      <c r="B23" s="96"/>
      <c r="C23" s="96"/>
      <c r="D23" s="97"/>
    </row>
    <row r="24" spans="1:5" ht="36" customHeight="1" thickBot="1" x14ac:dyDescent="0.4">
      <c r="A24" s="92" t="s">
        <v>57</v>
      </c>
      <c r="B24" s="22" t="s">
        <v>58</v>
      </c>
      <c r="C24" s="23" t="s">
        <v>59</v>
      </c>
      <c r="D24" s="23" t="s">
        <v>60</v>
      </c>
      <c r="E24" s="2" t="s">
        <v>29</v>
      </c>
    </row>
    <row r="25" spans="1:5" ht="36.5" thickBot="1" x14ac:dyDescent="0.4">
      <c r="A25" s="93"/>
      <c r="B25" s="22" t="s">
        <v>61</v>
      </c>
      <c r="C25" s="23" t="s">
        <v>62</v>
      </c>
      <c r="D25" s="23" t="s">
        <v>63</v>
      </c>
      <c r="E25" s="2" t="s">
        <v>29</v>
      </c>
    </row>
    <row r="26" spans="1:5" ht="60.5" thickBot="1" x14ac:dyDescent="0.4">
      <c r="A26" s="93"/>
      <c r="B26" s="22" t="s">
        <v>64</v>
      </c>
      <c r="C26" s="23" t="s">
        <v>65</v>
      </c>
      <c r="D26" s="23" t="s">
        <v>66</v>
      </c>
      <c r="E26" s="2" t="s">
        <v>29</v>
      </c>
    </row>
    <row r="27" spans="1:5" ht="36.5" thickBot="1" x14ac:dyDescent="0.4">
      <c r="A27" s="93"/>
      <c r="B27" s="22" t="s">
        <v>67</v>
      </c>
      <c r="C27" s="23" t="s">
        <v>68</v>
      </c>
      <c r="D27" s="31"/>
      <c r="E27" s="2" t="s">
        <v>29</v>
      </c>
    </row>
    <row r="28" spans="1:5" ht="15" thickBot="1" x14ac:dyDescent="0.4">
      <c r="A28" s="104" t="s">
        <v>69</v>
      </c>
      <c r="B28" s="105"/>
      <c r="C28" s="105"/>
      <c r="D28" s="106"/>
    </row>
    <row r="29" spans="1:5" ht="30" customHeight="1" thickBot="1" x14ac:dyDescent="0.4">
      <c r="A29" s="92" t="s">
        <v>70</v>
      </c>
      <c r="B29" s="22" t="s">
        <v>71</v>
      </c>
      <c r="C29" s="52" t="s">
        <v>72</v>
      </c>
      <c r="D29" s="23" t="s">
        <v>73</v>
      </c>
      <c r="E29" s="2" t="s">
        <v>29</v>
      </c>
    </row>
    <row r="30" spans="1:5" ht="64.5" customHeight="1" thickBot="1" x14ac:dyDescent="0.4">
      <c r="A30" s="94"/>
      <c r="B30" s="22" t="s">
        <v>74</v>
      </c>
      <c r="C30" s="23" t="s">
        <v>75</v>
      </c>
      <c r="D30" s="23" t="s">
        <v>76</v>
      </c>
      <c r="E30" s="2" t="s">
        <v>29</v>
      </c>
    </row>
    <row r="31" spans="1:5" ht="15" thickBot="1" x14ac:dyDescent="0.4">
      <c r="A31" s="98" t="s">
        <v>77</v>
      </c>
      <c r="B31" s="99"/>
      <c r="C31" s="99"/>
      <c r="D31" s="100"/>
    </row>
    <row r="32" spans="1:5" ht="50.15" customHeight="1" thickBot="1" x14ac:dyDescent="0.4">
      <c r="A32" s="92" t="s">
        <v>78</v>
      </c>
      <c r="B32" s="22" t="s">
        <v>79</v>
      </c>
      <c r="C32" s="23" t="s">
        <v>80</v>
      </c>
      <c r="D32" s="23" t="s">
        <v>81</v>
      </c>
      <c r="E32" s="2" t="s">
        <v>29</v>
      </c>
    </row>
    <row r="33" spans="1:5" ht="27" customHeight="1" thickBot="1" x14ac:dyDescent="0.4">
      <c r="A33" s="93"/>
      <c r="B33" s="22" t="s">
        <v>82</v>
      </c>
      <c r="C33" s="23" t="s">
        <v>83</v>
      </c>
      <c r="D33" s="23"/>
      <c r="E33" s="2" t="s">
        <v>29</v>
      </c>
    </row>
    <row r="34" spans="1:5" ht="36.5" thickBot="1" x14ac:dyDescent="0.4">
      <c r="A34" s="94"/>
      <c r="B34" s="22" t="s">
        <v>84</v>
      </c>
      <c r="C34" s="23" t="s">
        <v>85</v>
      </c>
      <c r="D34" s="23"/>
      <c r="E34" s="2" t="s">
        <v>9</v>
      </c>
    </row>
    <row r="35" spans="1:5" ht="15" thickBot="1" x14ac:dyDescent="0.4">
      <c r="A35" s="95" t="s">
        <v>86</v>
      </c>
      <c r="B35" s="96"/>
      <c r="C35" s="96"/>
      <c r="D35" s="97"/>
    </row>
    <row r="36" spans="1:5" ht="64.5" customHeight="1" thickBot="1" x14ac:dyDescent="0.4">
      <c r="A36" s="92" t="s">
        <v>87</v>
      </c>
      <c r="B36" s="22" t="s">
        <v>88</v>
      </c>
      <c r="C36" s="23" t="s">
        <v>89</v>
      </c>
      <c r="D36" s="23" t="s">
        <v>90</v>
      </c>
      <c r="E36" s="2" t="s">
        <v>21</v>
      </c>
    </row>
    <row r="37" spans="1:5" ht="48.5" thickBot="1" x14ac:dyDescent="0.4">
      <c r="A37" s="94"/>
      <c r="B37" s="22" t="s">
        <v>91</v>
      </c>
      <c r="C37" s="23" t="s">
        <v>92</v>
      </c>
      <c r="D37" s="23" t="s">
        <v>93</v>
      </c>
      <c r="E37" s="2" t="s">
        <v>21</v>
      </c>
    </row>
    <row r="38" spans="1:5" ht="36.5" thickBot="1" x14ac:dyDescent="0.4">
      <c r="A38" s="30" t="s">
        <v>94</v>
      </c>
      <c r="B38" s="22" t="s">
        <v>95</v>
      </c>
      <c r="C38" s="23" t="s">
        <v>96</v>
      </c>
      <c r="D38" s="24"/>
      <c r="E38" s="2" t="s">
        <v>21</v>
      </c>
    </row>
    <row r="39" spans="1:5" ht="15" thickBot="1" x14ac:dyDescent="0.4">
      <c r="A39" s="98" t="s">
        <v>97</v>
      </c>
      <c r="B39" s="99"/>
      <c r="C39" s="99"/>
      <c r="D39" s="100"/>
    </row>
    <row r="40" spans="1:5" ht="36.5" thickBot="1" x14ac:dyDescent="0.4">
      <c r="A40" s="92" t="s">
        <v>98</v>
      </c>
      <c r="B40" s="22" t="s">
        <v>99</v>
      </c>
      <c r="C40" s="23" t="s">
        <v>100</v>
      </c>
      <c r="D40" s="23"/>
      <c r="E40" s="2" t="s">
        <v>9</v>
      </c>
    </row>
    <row r="41" spans="1:5" ht="24.5" thickBot="1" x14ac:dyDescent="0.4">
      <c r="A41" s="93"/>
      <c r="B41" s="22">
        <v>27</v>
      </c>
      <c r="C41" s="23" t="s">
        <v>101</v>
      </c>
      <c r="D41" s="23"/>
      <c r="E41" s="2" t="s">
        <v>9</v>
      </c>
    </row>
    <row r="42" spans="1:5" ht="24.5" thickBot="1" x14ac:dyDescent="0.4">
      <c r="A42" s="93"/>
      <c r="B42" s="22" t="s">
        <v>102</v>
      </c>
      <c r="C42" s="23" t="s">
        <v>103</v>
      </c>
      <c r="D42" s="23"/>
      <c r="E42" s="2" t="s">
        <v>9</v>
      </c>
    </row>
    <row r="43" spans="1:5" ht="36.5" thickBot="1" x14ac:dyDescent="0.4">
      <c r="A43" s="94"/>
      <c r="B43" s="22" t="s">
        <v>104</v>
      </c>
      <c r="C43" s="23" t="s">
        <v>105</v>
      </c>
      <c r="D43" s="23"/>
      <c r="E43" s="2" t="s">
        <v>9</v>
      </c>
    </row>
    <row r="44" spans="1:5" ht="15" thickBot="1" x14ac:dyDescent="0.4">
      <c r="A44" s="95" t="s">
        <v>106</v>
      </c>
      <c r="B44" s="96"/>
      <c r="C44" s="96"/>
      <c r="D44" s="97"/>
    </row>
    <row r="45" spans="1:5" ht="72.5" thickBot="1" x14ac:dyDescent="0.4">
      <c r="A45" s="30" t="s">
        <v>107</v>
      </c>
      <c r="B45" s="23" t="s">
        <v>108</v>
      </c>
      <c r="C45" s="23" t="s">
        <v>109</v>
      </c>
      <c r="D45" s="23" t="s">
        <v>110</v>
      </c>
      <c r="E45" s="2" t="s">
        <v>21</v>
      </c>
    </row>
    <row r="47" spans="1:5" x14ac:dyDescent="0.35">
      <c r="A47" s="14" t="s">
        <v>1</v>
      </c>
      <c r="B47" s="14"/>
      <c r="C47" s="88" t="s">
        <v>111</v>
      </c>
      <c r="D47" s="87" t="s">
        <v>3</v>
      </c>
    </row>
    <row r="48" spans="1:5" x14ac:dyDescent="0.35">
      <c r="A48" s="12" t="s">
        <v>112</v>
      </c>
      <c r="B48" s="10"/>
      <c r="C48" s="10"/>
      <c r="D48" s="10"/>
    </row>
    <row r="49" spans="1:4" ht="32.15" customHeight="1" x14ac:dyDescent="0.35">
      <c r="A49" s="91" t="s">
        <v>113</v>
      </c>
      <c r="B49" s="8" t="s">
        <v>114</v>
      </c>
      <c r="C49" s="9" t="s">
        <v>115</v>
      </c>
      <c r="D49" s="9"/>
    </row>
    <row r="50" spans="1:4" ht="24" x14ac:dyDescent="0.35">
      <c r="A50" s="91"/>
      <c r="B50" s="8" t="s">
        <v>116</v>
      </c>
      <c r="C50" s="9" t="s">
        <v>117</v>
      </c>
      <c r="D50" s="9" t="s">
        <v>118</v>
      </c>
    </row>
    <row r="51" spans="1:4" x14ac:dyDescent="0.35">
      <c r="A51" s="91"/>
      <c r="B51" s="8" t="s">
        <v>16</v>
      </c>
      <c r="C51" s="9" t="s">
        <v>119</v>
      </c>
      <c r="D51" s="13"/>
    </row>
    <row r="52" spans="1:4" x14ac:dyDescent="0.35">
      <c r="A52" s="10" t="s">
        <v>14</v>
      </c>
      <c r="B52" s="10"/>
      <c r="C52" s="10"/>
      <c r="D52" s="10"/>
    </row>
    <row r="53" spans="1:4" ht="36" x14ac:dyDescent="0.35">
      <c r="A53" s="91" t="s">
        <v>120</v>
      </c>
      <c r="B53" s="8" t="s">
        <v>19</v>
      </c>
      <c r="C53" s="9" t="s">
        <v>121</v>
      </c>
      <c r="D53" s="9" t="s">
        <v>18</v>
      </c>
    </row>
    <row r="54" spans="1:4" ht="36" x14ac:dyDescent="0.35">
      <c r="A54" s="91"/>
      <c r="B54" s="8" t="s">
        <v>22</v>
      </c>
      <c r="C54" s="9" t="s">
        <v>122</v>
      </c>
      <c r="D54" s="9" t="s">
        <v>123</v>
      </c>
    </row>
    <row r="55" spans="1:4" ht="36" x14ac:dyDescent="0.35">
      <c r="A55" s="91"/>
      <c r="B55" s="8" t="s">
        <v>26</v>
      </c>
      <c r="C55" s="9" t="s">
        <v>124</v>
      </c>
      <c r="D55" s="9" t="s">
        <v>18</v>
      </c>
    </row>
    <row r="56" spans="1:4" ht="36" x14ac:dyDescent="0.35">
      <c r="A56" s="91"/>
      <c r="B56" s="8" t="s">
        <v>31</v>
      </c>
      <c r="C56" s="9" t="s">
        <v>125</v>
      </c>
      <c r="D56" s="9" t="s">
        <v>126</v>
      </c>
    </row>
    <row r="57" spans="1:4" x14ac:dyDescent="0.35">
      <c r="A57" s="91"/>
      <c r="B57" s="8" t="s">
        <v>35</v>
      </c>
      <c r="C57" s="9" t="s">
        <v>127</v>
      </c>
      <c r="D57" s="13"/>
    </row>
    <row r="58" spans="1:4" x14ac:dyDescent="0.35">
      <c r="A58" s="91"/>
      <c r="B58" s="8" t="s">
        <v>128</v>
      </c>
      <c r="C58" s="9" t="s">
        <v>129</v>
      </c>
      <c r="D58" s="6"/>
    </row>
    <row r="59" spans="1:4" x14ac:dyDescent="0.35">
      <c r="A59" s="7" t="s">
        <v>24</v>
      </c>
      <c r="B59" s="7"/>
      <c r="C59" s="7"/>
      <c r="D59" s="7"/>
    </row>
    <row r="60" spans="1:4" ht="31" customHeight="1" x14ac:dyDescent="0.35">
      <c r="A60" s="91" t="s">
        <v>30</v>
      </c>
      <c r="B60" s="8" t="s">
        <v>43</v>
      </c>
      <c r="C60" s="9" t="s">
        <v>130</v>
      </c>
      <c r="D60" s="15"/>
    </row>
    <row r="61" spans="1:4" ht="48" x14ac:dyDescent="0.35">
      <c r="A61" s="91"/>
      <c r="B61" s="8" t="s">
        <v>46</v>
      </c>
      <c r="C61" s="9" t="s">
        <v>131</v>
      </c>
      <c r="D61" s="16" t="s">
        <v>132</v>
      </c>
    </row>
    <row r="62" spans="1:4" ht="24" x14ac:dyDescent="0.35">
      <c r="A62" s="91" t="s">
        <v>34</v>
      </c>
      <c r="B62" s="8" t="s">
        <v>51</v>
      </c>
      <c r="C62" s="9" t="s">
        <v>133</v>
      </c>
      <c r="D62" s="11"/>
    </row>
    <row r="63" spans="1:4" x14ac:dyDescent="0.35">
      <c r="A63" s="91"/>
      <c r="B63" s="8" t="s">
        <v>54</v>
      </c>
      <c r="C63" s="9" t="s">
        <v>134</v>
      </c>
      <c r="D63" s="9"/>
    </row>
    <row r="64" spans="1:4" ht="24" x14ac:dyDescent="0.35">
      <c r="A64" s="91"/>
      <c r="B64" s="8" t="s">
        <v>58</v>
      </c>
      <c r="C64" s="9" t="s">
        <v>135</v>
      </c>
      <c r="D64" s="9" t="s">
        <v>136</v>
      </c>
    </row>
    <row r="65" spans="1:4" ht="36" x14ac:dyDescent="0.35">
      <c r="A65" s="91"/>
      <c r="B65" s="8" t="s">
        <v>61</v>
      </c>
      <c r="C65" s="9" t="s">
        <v>137</v>
      </c>
      <c r="D65" s="9" t="s">
        <v>138</v>
      </c>
    </row>
    <row r="66" spans="1:4" x14ac:dyDescent="0.35">
      <c r="A66" s="7" t="s">
        <v>139</v>
      </c>
      <c r="B66" s="7"/>
      <c r="C66" s="7"/>
      <c r="D66" s="7"/>
    </row>
    <row r="67" spans="1:4" ht="24" x14ac:dyDescent="0.35">
      <c r="A67" s="9" t="s">
        <v>40</v>
      </c>
      <c r="B67" s="8" t="s">
        <v>64</v>
      </c>
      <c r="C67" s="9" t="s">
        <v>140</v>
      </c>
      <c r="D67" s="9"/>
    </row>
    <row r="68" spans="1:4" ht="120" x14ac:dyDescent="0.35">
      <c r="A68" s="9" t="s">
        <v>141</v>
      </c>
      <c r="B68" s="8" t="s">
        <v>67</v>
      </c>
      <c r="C68" s="9" t="s">
        <v>142</v>
      </c>
      <c r="D68" s="9" t="s">
        <v>143</v>
      </c>
    </row>
    <row r="69" spans="1:4" x14ac:dyDescent="0.35">
      <c r="A69" s="7" t="s">
        <v>49</v>
      </c>
      <c r="B69" s="7"/>
      <c r="C69" s="7"/>
      <c r="D69" s="7"/>
    </row>
    <row r="70" spans="1:4" ht="24" x14ac:dyDescent="0.35">
      <c r="A70" s="9" t="s">
        <v>50</v>
      </c>
      <c r="B70" s="8" t="s">
        <v>71</v>
      </c>
      <c r="C70" s="9" t="s">
        <v>144</v>
      </c>
      <c r="D70" s="15"/>
    </row>
    <row r="71" spans="1:4" x14ac:dyDescent="0.35">
      <c r="A71" s="9"/>
      <c r="B71" s="8" t="s">
        <v>74</v>
      </c>
      <c r="C71" s="9" t="s">
        <v>145</v>
      </c>
      <c r="D71" s="9"/>
    </row>
    <row r="72" spans="1:4" x14ac:dyDescent="0.35">
      <c r="A72" s="10" t="s">
        <v>56</v>
      </c>
      <c r="B72" s="10"/>
      <c r="C72" s="10"/>
      <c r="D72" s="10"/>
    </row>
    <row r="73" spans="1:4" ht="48" x14ac:dyDescent="0.35">
      <c r="A73" s="91" t="s">
        <v>146</v>
      </c>
      <c r="B73" s="8" t="s">
        <v>79</v>
      </c>
      <c r="C73" s="9" t="s">
        <v>147</v>
      </c>
      <c r="D73" s="9" t="s">
        <v>148</v>
      </c>
    </row>
    <row r="74" spans="1:4" x14ac:dyDescent="0.35">
      <c r="A74" s="91"/>
      <c r="B74" s="8" t="s">
        <v>82</v>
      </c>
      <c r="C74" s="9" t="s">
        <v>149</v>
      </c>
      <c r="D74" s="9" t="s">
        <v>150</v>
      </c>
    </row>
    <row r="75" spans="1:4" x14ac:dyDescent="0.35">
      <c r="A75" s="7" t="s">
        <v>69</v>
      </c>
      <c r="B75" s="17"/>
      <c r="C75" s="7"/>
      <c r="D75" s="7"/>
    </row>
    <row r="76" spans="1:4" ht="24" x14ac:dyDescent="0.35">
      <c r="A76" s="91" t="s">
        <v>70</v>
      </c>
      <c r="B76" s="8" t="s">
        <v>84</v>
      </c>
      <c r="C76" s="9" t="s">
        <v>151</v>
      </c>
      <c r="D76" s="11"/>
    </row>
    <row r="77" spans="1:4" ht="24" x14ac:dyDescent="0.35">
      <c r="A77" s="91"/>
      <c r="B77" s="8" t="s">
        <v>88</v>
      </c>
      <c r="C77" s="9" t="s">
        <v>152</v>
      </c>
      <c r="D77" s="9" t="s">
        <v>153</v>
      </c>
    </row>
    <row r="78" spans="1:4" ht="24" x14ac:dyDescent="0.35">
      <c r="A78" s="91"/>
      <c r="B78" s="8" t="s">
        <v>91</v>
      </c>
      <c r="C78" s="9" t="s">
        <v>154</v>
      </c>
      <c r="D78" s="13"/>
    </row>
    <row r="79" spans="1:4" x14ac:dyDescent="0.35">
      <c r="A79" s="7" t="s">
        <v>155</v>
      </c>
      <c r="B79" s="17"/>
      <c r="C79" s="7"/>
      <c r="D79" s="7"/>
    </row>
    <row r="80" spans="1:4" ht="48" x14ac:dyDescent="0.35">
      <c r="A80" s="9" t="s">
        <v>78</v>
      </c>
      <c r="B80" s="8" t="s">
        <v>95</v>
      </c>
      <c r="C80" s="9" t="s">
        <v>156</v>
      </c>
      <c r="D80" s="11"/>
    </row>
    <row r="81" spans="1:4" x14ac:dyDescent="0.35">
      <c r="A81" s="12" t="s">
        <v>157</v>
      </c>
      <c r="B81" s="10"/>
      <c r="C81" s="10"/>
      <c r="D81" s="10"/>
    </row>
    <row r="82" spans="1:4" ht="84" x14ac:dyDescent="0.35">
      <c r="A82" s="9" t="s">
        <v>158</v>
      </c>
      <c r="B82" s="8" t="s">
        <v>99</v>
      </c>
      <c r="C82" s="9" t="s">
        <v>159</v>
      </c>
      <c r="D82" s="15" t="s">
        <v>160</v>
      </c>
    </row>
    <row r="83" spans="1:4" x14ac:dyDescent="0.35">
      <c r="A83" s="7" t="s">
        <v>97</v>
      </c>
      <c r="B83" s="7"/>
      <c r="C83" s="7"/>
      <c r="D83" s="7"/>
    </row>
    <row r="84" spans="1:4" x14ac:dyDescent="0.35">
      <c r="A84" s="91" t="s">
        <v>98</v>
      </c>
      <c r="B84" s="18" t="s">
        <v>161</v>
      </c>
      <c r="C84" s="9" t="s">
        <v>162</v>
      </c>
      <c r="D84" s="13"/>
    </row>
    <row r="85" spans="1:4" x14ac:dyDescent="0.35">
      <c r="A85" s="91"/>
      <c r="B85" s="8" t="s">
        <v>102</v>
      </c>
      <c r="C85" s="11" t="s">
        <v>163</v>
      </c>
      <c r="D85" s="11"/>
    </row>
    <row r="86" spans="1:4" x14ac:dyDescent="0.35">
      <c r="A86" s="10" t="s">
        <v>164</v>
      </c>
      <c r="B86" s="17"/>
      <c r="C86" s="7"/>
      <c r="D86" s="7"/>
    </row>
    <row r="87" spans="1:4" ht="60" x14ac:dyDescent="0.35">
      <c r="A87" s="9" t="s">
        <v>165</v>
      </c>
      <c r="B87" s="8" t="s">
        <v>166</v>
      </c>
      <c r="C87" s="9" t="s">
        <v>167</v>
      </c>
      <c r="D87" s="9" t="s">
        <v>168</v>
      </c>
    </row>
    <row r="89" spans="1:4" x14ac:dyDescent="0.35">
      <c r="A89" s="14" t="s">
        <v>1</v>
      </c>
      <c r="B89" s="19"/>
      <c r="C89" s="88" t="s">
        <v>169</v>
      </c>
      <c r="D89" s="20"/>
    </row>
    <row r="90" spans="1:4" x14ac:dyDescent="0.35">
      <c r="A90" s="90" t="s">
        <v>170</v>
      </c>
      <c r="B90" s="90"/>
      <c r="C90" s="90"/>
      <c r="D90" s="90"/>
    </row>
    <row r="91" spans="1:4" x14ac:dyDescent="0.35">
      <c r="A91" s="91" t="s">
        <v>107</v>
      </c>
      <c r="B91" s="21">
        <v>1</v>
      </c>
      <c r="C91" s="9" t="s">
        <v>171</v>
      </c>
      <c r="D91" s="1"/>
    </row>
    <row r="92" spans="1:4" x14ac:dyDescent="0.35">
      <c r="A92" s="91"/>
      <c r="B92" s="21">
        <v>2</v>
      </c>
      <c r="C92" s="9" t="s">
        <v>172</v>
      </c>
      <c r="D92" s="9"/>
    </row>
    <row r="93" spans="1:4" ht="24" x14ac:dyDescent="0.35">
      <c r="A93" s="91"/>
      <c r="B93" s="21">
        <v>3</v>
      </c>
      <c r="C93" s="9" t="s">
        <v>173</v>
      </c>
      <c r="D93" s="9" t="s">
        <v>174</v>
      </c>
    </row>
    <row r="94" spans="1:4" ht="24" x14ac:dyDescent="0.35">
      <c r="A94" s="91"/>
      <c r="B94" s="21">
        <v>4</v>
      </c>
      <c r="C94" s="9" t="s">
        <v>175</v>
      </c>
      <c r="D94" s="9"/>
    </row>
    <row r="95" spans="1:4" ht="24" x14ac:dyDescent="0.35">
      <c r="A95" s="91"/>
      <c r="B95" s="21">
        <v>5</v>
      </c>
      <c r="C95" s="9" t="s">
        <v>176</v>
      </c>
      <c r="D95" s="9"/>
    </row>
    <row r="96" spans="1:4" ht="24" x14ac:dyDescent="0.35">
      <c r="A96" s="91"/>
      <c r="B96" s="21">
        <v>6</v>
      </c>
      <c r="C96" s="9" t="s">
        <v>177</v>
      </c>
      <c r="D96" s="9" t="s">
        <v>178</v>
      </c>
    </row>
    <row r="97" spans="1:4" ht="25" customHeight="1" x14ac:dyDescent="0.35">
      <c r="A97" s="91"/>
      <c r="B97" s="21">
        <v>7</v>
      </c>
      <c r="C97" s="9" t="s">
        <v>179</v>
      </c>
      <c r="D97" s="9"/>
    </row>
    <row r="98" spans="1:4" ht="48" x14ac:dyDescent="0.35">
      <c r="A98" s="91"/>
      <c r="B98" s="21">
        <v>8</v>
      </c>
      <c r="C98" s="9" t="s">
        <v>180</v>
      </c>
      <c r="D98" s="9" t="s">
        <v>181</v>
      </c>
    </row>
    <row r="99" spans="1:4" ht="24" x14ac:dyDescent="0.35">
      <c r="A99" s="91"/>
      <c r="B99" s="21">
        <v>9</v>
      </c>
      <c r="C99" s="9" t="s">
        <v>182</v>
      </c>
      <c r="D99" s="9"/>
    </row>
    <row r="100" spans="1:4" ht="48" x14ac:dyDescent="0.35">
      <c r="A100" s="91"/>
      <c r="B100" s="21">
        <v>10</v>
      </c>
      <c r="C100" s="9" t="s">
        <v>183</v>
      </c>
      <c r="D100" s="9" t="s">
        <v>184</v>
      </c>
    </row>
    <row r="101" spans="1:4" ht="24" x14ac:dyDescent="0.35">
      <c r="A101" s="91"/>
      <c r="B101" s="21">
        <v>11</v>
      </c>
      <c r="C101" s="9" t="s">
        <v>185</v>
      </c>
      <c r="D101" s="9" t="s">
        <v>186</v>
      </c>
    </row>
    <row r="102" spans="1:4" ht="24" x14ac:dyDescent="0.35">
      <c r="A102" s="91"/>
      <c r="B102" s="21">
        <v>12</v>
      </c>
      <c r="C102" s="9" t="s">
        <v>187</v>
      </c>
      <c r="D102" s="1"/>
    </row>
    <row r="103" spans="1:4" ht="24" x14ac:dyDescent="0.35">
      <c r="A103" s="91"/>
      <c r="B103" s="21">
        <v>13</v>
      </c>
      <c r="C103" s="9" t="s">
        <v>188</v>
      </c>
      <c r="D103" s="9" t="s">
        <v>189</v>
      </c>
    </row>
    <row r="104" spans="1:4" ht="24" x14ac:dyDescent="0.35">
      <c r="A104" s="91"/>
      <c r="B104" s="21">
        <v>14</v>
      </c>
      <c r="C104" s="9" t="s">
        <v>190</v>
      </c>
      <c r="D104" s="9"/>
    </row>
  </sheetData>
  <mergeCells count="27">
    <mergeCell ref="A31:D31"/>
    <mergeCell ref="A35:D35"/>
    <mergeCell ref="A39:D39"/>
    <mergeCell ref="A6:C6"/>
    <mergeCell ref="A9:A11"/>
    <mergeCell ref="A12:D12"/>
    <mergeCell ref="A16:D16"/>
    <mergeCell ref="A20:D20"/>
    <mergeCell ref="A21:A22"/>
    <mergeCell ref="A24:A27"/>
    <mergeCell ref="A29:A30"/>
    <mergeCell ref="A23:D23"/>
    <mergeCell ref="A28:D28"/>
    <mergeCell ref="A17:A19"/>
    <mergeCell ref="A60:A61"/>
    <mergeCell ref="A53:A58"/>
    <mergeCell ref="A49:A51"/>
    <mergeCell ref="A32:A34"/>
    <mergeCell ref="A36:A37"/>
    <mergeCell ref="A40:A43"/>
    <mergeCell ref="A44:D44"/>
    <mergeCell ref="A90:D90"/>
    <mergeCell ref="A62:A65"/>
    <mergeCell ref="A84:A85"/>
    <mergeCell ref="A91:A104"/>
    <mergeCell ref="A76:A78"/>
    <mergeCell ref="A73:A74"/>
  </mergeCells>
  <pageMargins left="0.70866141732283472" right="0.70866141732283472" top="0.74803149606299213" bottom="0.74803149606299213" header="0.31496062992125984" footer="0.31496062992125984"/>
  <pageSetup paperSize="9" orientation="landscape" r:id="rId1"/>
  <headerFooter>
    <oddFooter>&amp;LPage &amp;P of &amp;N&amp;CShelter Cluster Palestine - Minimum standards for repairs and upgrades 2017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3"/>
  <sheetViews>
    <sheetView tabSelected="1" topLeftCell="A17" zoomScale="110" zoomScaleNormal="110" workbookViewId="0">
      <selection activeCell="B22" sqref="B22"/>
    </sheetView>
  </sheetViews>
  <sheetFormatPr defaultColWidth="8.81640625" defaultRowHeight="14.5" x14ac:dyDescent="0.35"/>
  <cols>
    <col min="1" max="1" width="4" customWidth="1"/>
    <col min="2" max="2" width="20" customWidth="1"/>
    <col min="3" max="3" width="44.81640625" style="2" customWidth="1"/>
    <col min="4" max="4" width="10.7265625" customWidth="1"/>
    <col min="5" max="5" width="10.1796875" customWidth="1"/>
    <col min="6" max="6" width="10.7265625" customWidth="1"/>
    <col min="8" max="8" width="9.1796875" bestFit="1" customWidth="1"/>
  </cols>
  <sheetData>
    <row r="1" spans="1:9" x14ac:dyDescent="0.35">
      <c r="A1" s="111" t="s">
        <v>191</v>
      </c>
      <c r="B1" s="111"/>
      <c r="C1" s="111"/>
      <c r="D1" s="111"/>
      <c r="E1" s="111"/>
      <c r="F1" s="111"/>
    </row>
    <row r="2" spans="1:9" x14ac:dyDescent="0.35">
      <c r="C2" s="3"/>
      <c r="F2" s="5"/>
    </row>
    <row r="3" spans="1:9" x14ac:dyDescent="0.35">
      <c r="C3" s="3"/>
      <c r="F3" s="5"/>
    </row>
    <row r="4" spans="1:9" ht="15" customHeight="1" x14ac:dyDescent="0.35">
      <c r="C4" s="107" t="s">
        <v>192</v>
      </c>
      <c r="D4" s="47" t="s">
        <v>193</v>
      </c>
      <c r="E4" s="48" t="s">
        <v>194</v>
      </c>
      <c r="F4" s="48" t="s">
        <v>195</v>
      </c>
      <c r="H4" s="35"/>
      <c r="I4" s="49" t="s">
        <v>196</v>
      </c>
    </row>
    <row r="5" spans="1:9" x14ac:dyDescent="0.35">
      <c r="C5" s="108"/>
      <c r="D5" s="6" t="s">
        <v>197</v>
      </c>
      <c r="E5" s="6">
        <v>5</v>
      </c>
      <c r="F5" s="67" t="s">
        <v>198</v>
      </c>
      <c r="H5" s="49" t="s">
        <v>199</v>
      </c>
      <c r="I5" s="81">
        <v>10</v>
      </c>
    </row>
    <row r="6" spans="1:9" x14ac:dyDescent="0.35">
      <c r="C6" s="108"/>
      <c r="D6" s="6" t="s">
        <v>200</v>
      </c>
      <c r="E6" s="6">
        <v>4</v>
      </c>
      <c r="F6" s="68" t="s">
        <v>201</v>
      </c>
      <c r="H6" s="49" t="s">
        <v>202</v>
      </c>
      <c r="I6" s="81">
        <v>2</v>
      </c>
    </row>
    <row r="7" spans="1:9" x14ac:dyDescent="0.35">
      <c r="C7" s="108"/>
      <c r="D7" s="6" t="s">
        <v>203</v>
      </c>
      <c r="E7" s="6">
        <v>3</v>
      </c>
      <c r="F7" s="69" t="s">
        <v>204</v>
      </c>
    </row>
    <row r="8" spans="1:9" ht="18" customHeight="1" x14ac:dyDescent="0.35">
      <c r="C8" s="108"/>
      <c r="D8" s="6" t="s">
        <v>205</v>
      </c>
      <c r="E8" s="6">
        <v>2</v>
      </c>
      <c r="F8" s="70" t="s">
        <v>206</v>
      </c>
    </row>
    <row r="9" spans="1:9" ht="21.75" customHeight="1" x14ac:dyDescent="0.35">
      <c r="C9" s="108"/>
      <c r="D9" s="6" t="s">
        <v>207</v>
      </c>
      <c r="E9" s="6">
        <v>1</v>
      </c>
      <c r="F9" s="71" t="s">
        <v>208</v>
      </c>
    </row>
    <row r="10" spans="1:9" x14ac:dyDescent="0.35">
      <c r="C10"/>
      <c r="D10" s="4"/>
      <c r="E10" s="4"/>
      <c r="F10" s="4"/>
    </row>
    <row r="11" spans="1:9" ht="15" thickBot="1" x14ac:dyDescent="0.4">
      <c r="C11"/>
    </row>
    <row r="12" spans="1:9" ht="16" thickBot="1" x14ac:dyDescent="0.4">
      <c r="C12"/>
      <c r="D12" s="36" t="s">
        <v>209</v>
      </c>
      <c r="E12" s="109">
        <f>E42*10+E43*2</f>
        <v>62</v>
      </c>
      <c r="F12" s="110"/>
    </row>
    <row r="13" spans="1:9" x14ac:dyDescent="0.35">
      <c r="C13"/>
      <c r="D13" t="s">
        <v>286</v>
      </c>
      <c r="F13" s="5"/>
    </row>
    <row r="14" spans="1:9" s="73" customFormat="1" x14ac:dyDescent="0.35">
      <c r="A14" s="46" t="s">
        <v>210</v>
      </c>
      <c r="B14" s="72"/>
      <c r="C14" s="72" t="s">
        <v>211</v>
      </c>
      <c r="D14" s="50" t="s">
        <v>212</v>
      </c>
      <c r="E14" s="51" t="s">
        <v>213</v>
      </c>
      <c r="F14" s="46" t="s">
        <v>214</v>
      </c>
    </row>
    <row r="15" spans="1:9" ht="26" x14ac:dyDescent="0.35">
      <c r="A15" s="76">
        <v>1</v>
      </c>
      <c r="B15" s="74" t="s">
        <v>215</v>
      </c>
      <c r="C15" s="75" t="s">
        <v>216</v>
      </c>
      <c r="D15" s="76">
        <v>1</v>
      </c>
      <c r="E15" s="76"/>
      <c r="F15" s="82" t="s">
        <v>217</v>
      </c>
    </row>
    <row r="16" spans="1:9" ht="26" x14ac:dyDescent="0.35">
      <c r="A16" s="76">
        <v>2</v>
      </c>
      <c r="B16" s="74" t="s">
        <v>218</v>
      </c>
      <c r="C16" s="75" t="s">
        <v>219</v>
      </c>
      <c r="D16" s="76"/>
      <c r="E16" s="76"/>
      <c r="F16" s="82" t="s">
        <v>285</v>
      </c>
    </row>
    <row r="17" spans="1:6" ht="49.5" x14ac:dyDescent="0.35">
      <c r="A17" s="76">
        <v>3</v>
      </c>
      <c r="B17" s="74" t="s">
        <v>218</v>
      </c>
      <c r="C17" s="89" t="s">
        <v>220</v>
      </c>
      <c r="D17" s="76"/>
      <c r="E17" s="76">
        <v>1</v>
      </c>
      <c r="F17" s="83" t="s">
        <v>221</v>
      </c>
    </row>
    <row r="18" spans="1:6" ht="26" x14ac:dyDescent="0.35">
      <c r="A18" s="76">
        <v>4</v>
      </c>
      <c r="B18" s="74" t="s">
        <v>222</v>
      </c>
      <c r="C18" s="75" t="s">
        <v>287</v>
      </c>
      <c r="D18" s="76"/>
      <c r="E18" s="76">
        <v>1</v>
      </c>
      <c r="F18" s="83" t="s">
        <v>221</v>
      </c>
    </row>
    <row r="19" spans="1:6" x14ac:dyDescent="0.35">
      <c r="A19" s="76">
        <v>5</v>
      </c>
      <c r="B19" s="74" t="s">
        <v>222</v>
      </c>
      <c r="C19" s="75" t="s">
        <v>288</v>
      </c>
      <c r="D19" s="76"/>
      <c r="E19" s="76">
        <v>1</v>
      </c>
      <c r="F19" s="83" t="s">
        <v>221</v>
      </c>
    </row>
    <row r="20" spans="1:6" ht="26" x14ac:dyDescent="0.35">
      <c r="A20" s="76">
        <v>6</v>
      </c>
      <c r="B20" s="74" t="s">
        <v>223</v>
      </c>
      <c r="C20" s="75" t="s">
        <v>224</v>
      </c>
      <c r="D20" s="76">
        <v>1</v>
      </c>
      <c r="E20" s="76"/>
      <c r="F20" s="82" t="s">
        <v>217</v>
      </c>
    </row>
    <row r="21" spans="1:6" x14ac:dyDescent="0.35">
      <c r="A21" s="76">
        <v>7</v>
      </c>
      <c r="B21" s="74" t="s">
        <v>223</v>
      </c>
      <c r="C21" s="75" t="s">
        <v>225</v>
      </c>
      <c r="D21" s="76">
        <v>1</v>
      </c>
      <c r="E21" s="76"/>
      <c r="F21" s="83" t="s">
        <v>221</v>
      </c>
    </row>
    <row r="22" spans="1:6" ht="39" x14ac:dyDescent="0.35">
      <c r="A22" s="76">
        <v>8</v>
      </c>
      <c r="B22" s="74" t="s">
        <v>226</v>
      </c>
      <c r="C22" s="84" t="s">
        <v>227</v>
      </c>
      <c r="D22" s="76"/>
      <c r="E22" s="76">
        <v>1</v>
      </c>
      <c r="F22" s="82" t="s">
        <v>217</v>
      </c>
    </row>
    <row r="23" spans="1:6" ht="26" x14ac:dyDescent="0.35">
      <c r="A23" s="76">
        <v>9</v>
      </c>
      <c r="B23" s="74" t="s">
        <v>228</v>
      </c>
      <c r="C23" s="84" t="s">
        <v>229</v>
      </c>
      <c r="D23" s="76"/>
      <c r="E23" s="76">
        <v>1</v>
      </c>
      <c r="F23" s="82" t="s">
        <v>217</v>
      </c>
    </row>
    <row r="24" spans="1:6" ht="39" x14ac:dyDescent="0.35">
      <c r="A24" s="76">
        <v>10</v>
      </c>
      <c r="B24" s="74" t="s">
        <v>230</v>
      </c>
      <c r="C24" s="84" t="s">
        <v>231</v>
      </c>
      <c r="D24" s="76">
        <v>1</v>
      </c>
      <c r="E24" s="76"/>
      <c r="F24" s="82" t="s">
        <v>217</v>
      </c>
    </row>
    <row r="25" spans="1:6" ht="26" x14ac:dyDescent="0.35">
      <c r="A25" s="76">
        <v>11</v>
      </c>
      <c r="B25" s="74" t="s">
        <v>230</v>
      </c>
      <c r="C25" s="84" t="s">
        <v>232</v>
      </c>
      <c r="D25" s="76">
        <v>1</v>
      </c>
      <c r="E25" s="76"/>
      <c r="F25" s="82" t="s">
        <v>217</v>
      </c>
    </row>
    <row r="26" spans="1:6" ht="26" x14ac:dyDescent="0.35">
      <c r="A26" s="76">
        <v>12</v>
      </c>
      <c r="B26" s="74" t="s">
        <v>233</v>
      </c>
      <c r="C26" s="84" t="s">
        <v>234</v>
      </c>
      <c r="D26" s="76">
        <v>1</v>
      </c>
      <c r="E26" s="76"/>
      <c r="F26" s="82" t="s">
        <v>217</v>
      </c>
    </row>
    <row r="27" spans="1:6" ht="65" x14ac:dyDescent="0.35">
      <c r="A27" s="76">
        <v>13</v>
      </c>
      <c r="B27" s="74" t="s">
        <v>235</v>
      </c>
      <c r="C27" s="84" t="s">
        <v>236</v>
      </c>
      <c r="D27" s="76"/>
      <c r="E27" s="76">
        <v>1</v>
      </c>
      <c r="F27" s="82" t="s">
        <v>217</v>
      </c>
    </row>
    <row r="28" spans="1:6" ht="26" x14ac:dyDescent="0.35">
      <c r="A28" s="76">
        <v>14</v>
      </c>
      <c r="B28" s="74" t="s">
        <v>237</v>
      </c>
      <c r="C28" s="84" t="s">
        <v>238</v>
      </c>
      <c r="D28" s="76"/>
      <c r="E28" s="76">
        <v>1</v>
      </c>
      <c r="F28" s="82" t="s">
        <v>217</v>
      </c>
    </row>
    <row r="29" spans="1:6" ht="39" x14ac:dyDescent="0.35">
      <c r="A29" s="76">
        <v>15</v>
      </c>
      <c r="B29" s="74" t="s">
        <v>237</v>
      </c>
      <c r="C29" s="84" t="s">
        <v>239</v>
      </c>
      <c r="D29" s="76"/>
      <c r="E29" s="76">
        <v>1</v>
      </c>
      <c r="F29" s="83" t="s">
        <v>221</v>
      </c>
    </row>
    <row r="30" spans="1:6" ht="26" x14ac:dyDescent="0.35">
      <c r="A30" s="76">
        <v>16</v>
      </c>
      <c r="B30" s="74" t="s">
        <v>237</v>
      </c>
      <c r="C30" s="84" t="s">
        <v>240</v>
      </c>
      <c r="D30" s="76"/>
      <c r="E30" s="76">
        <v>1</v>
      </c>
      <c r="F30" s="82" t="s">
        <v>217</v>
      </c>
    </row>
    <row r="31" spans="1:6" ht="26" x14ac:dyDescent="0.35">
      <c r="A31" s="76">
        <v>17</v>
      </c>
      <c r="B31" s="74" t="s">
        <v>241</v>
      </c>
      <c r="C31" s="84" t="s">
        <v>242</v>
      </c>
      <c r="D31" s="76">
        <v>1</v>
      </c>
      <c r="E31" s="76"/>
      <c r="F31" s="83" t="s">
        <v>221</v>
      </c>
    </row>
    <row r="32" spans="1:6" x14ac:dyDescent="0.35">
      <c r="A32" s="76">
        <v>18</v>
      </c>
      <c r="B32" s="74" t="s">
        <v>241</v>
      </c>
      <c r="C32" s="84" t="s">
        <v>243</v>
      </c>
      <c r="D32" s="76"/>
      <c r="E32" s="76">
        <v>1</v>
      </c>
      <c r="F32" s="82" t="s">
        <v>217</v>
      </c>
    </row>
    <row r="33" spans="1:6" ht="26" x14ac:dyDescent="0.35">
      <c r="A33" s="76">
        <v>19</v>
      </c>
      <c r="B33" s="74" t="s">
        <v>241</v>
      </c>
      <c r="C33" s="84" t="s">
        <v>244</v>
      </c>
      <c r="D33" s="76"/>
      <c r="E33" s="76"/>
      <c r="F33" s="82" t="s">
        <v>217</v>
      </c>
    </row>
    <row r="34" spans="1:6" ht="26" x14ac:dyDescent="0.35">
      <c r="A34" s="76">
        <v>20</v>
      </c>
      <c r="B34" s="74" t="s">
        <v>245</v>
      </c>
      <c r="C34" s="84" t="s">
        <v>246</v>
      </c>
      <c r="D34" s="76"/>
      <c r="E34" s="76">
        <v>1</v>
      </c>
      <c r="F34" s="82" t="s">
        <v>217</v>
      </c>
    </row>
    <row r="35" spans="1:6" ht="26" x14ac:dyDescent="0.35">
      <c r="A35" s="76">
        <v>21</v>
      </c>
      <c r="B35" s="74" t="s">
        <v>245</v>
      </c>
      <c r="C35" s="84" t="s">
        <v>247</v>
      </c>
      <c r="D35" s="76"/>
      <c r="E35" s="76">
        <v>1</v>
      </c>
      <c r="F35" s="82" t="s">
        <v>217</v>
      </c>
    </row>
    <row r="36" spans="1:6" ht="52" x14ac:dyDescent="0.35">
      <c r="A36" s="76">
        <v>22</v>
      </c>
      <c r="B36" s="74" t="s">
        <v>248</v>
      </c>
      <c r="C36" s="84" t="s">
        <v>249</v>
      </c>
      <c r="D36" s="76"/>
      <c r="E36" s="76">
        <v>1</v>
      </c>
      <c r="F36" s="82" t="s">
        <v>217</v>
      </c>
    </row>
    <row r="37" spans="1:6" ht="39" x14ac:dyDescent="0.35">
      <c r="A37" s="76">
        <v>23</v>
      </c>
      <c r="B37" s="74" t="s">
        <v>250</v>
      </c>
      <c r="C37" s="84" t="s">
        <v>251</v>
      </c>
      <c r="D37" s="76"/>
      <c r="E37" s="76">
        <v>1</v>
      </c>
      <c r="F37" s="82" t="s">
        <v>217</v>
      </c>
    </row>
    <row r="38" spans="1:6" ht="26" x14ac:dyDescent="0.35">
      <c r="A38" s="76">
        <v>24</v>
      </c>
      <c r="B38" s="74" t="s">
        <v>250</v>
      </c>
      <c r="C38" s="84" t="s">
        <v>252</v>
      </c>
      <c r="D38" s="76"/>
      <c r="E38" s="76">
        <v>1</v>
      </c>
      <c r="F38" s="82" t="s">
        <v>217</v>
      </c>
    </row>
    <row r="39" spans="1:6" ht="39" x14ac:dyDescent="0.35">
      <c r="A39" s="76">
        <v>25</v>
      </c>
      <c r="B39" s="74" t="s">
        <v>106</v>
      </c>
      <c r="C39" s="84" t="s">
        <v>253</v>
      </c>
      <c r="D39" s="76">
        <v>1</v>
      </c>
      <c r="E39" s="76"/>
      <c r="F39" s="82" t="s">
        <v>217</v>
      </c>
    </row>
    <row r="42" spans="1:6" x14ac:dyDescent="0.35">
      <c r="D42" s="43" t="s">
        <v>221</v>
      </c>
      <c r="E42">
        <f>COUNTIFS(E15:E39,1,F15:F39,"A")</f>
        <v>4</v>
      </c>
    </row>
    <row r="43" spans="1:6" x14ac:dyDescent="0.35">
      <c r="D43" s="44" t="s">
        <v>217</v>
      </c>
      <c r="E43">
        <f>COUNTIFS(E16:E39,1,F16:F39,"B")</f>
        <v>11</v>
      </c>
    </row>
  </sheetData>
  <mergeCells count="3">
    <mergeCell ref="C4:C9"/>
    <mergeCell ref="E12:F12"/>
    <mergeCell ref="A1:F1"/>
  </mergeCells>
  <conditionalFormatting sqref="E12">
    <cfRule type="cellIs" dxfId="9" priority="2" operator="between">
      <formula>0</formula>
      <formula>20</formula>
    </cfRule>
    <cfRule type="cellIs" dxfId="8" priority="3" operator="between">
      <formula>21</formula>
      <formula>40</formula>
    </cfRule>
    <cfRule type="cellIs" dxfId="7" priority="4" operator="between">
      <formula>41</formula>
      <formula>60</formula>
    </cfRule>
    <cfRule type="cellIs" dxfId="6" priority="5" operator="between">
      <formula>61</formula>
      <formula>80</formula>
    </cfRule>
    <cfRule type="cellIs" dxfId="5" priority="6" operator="between">
      <formula>81</formula>
      <formula>100</formula>
    </cfRule>
  </conditionalFormatting>
  <conditionalFormatting sqref="F5:F9">
    <cfRule type="colorScale" priority="7">
      <colorScale>
        <cfvo type="min"/>
        <cfvo type="percentile" val="50"/>
        <cfvo type="max"/>
        <color rgb="FFF8696B"/>
        <color rgb="FFFFEB84"/>
        <color rgb="FF63BE7B"/>
      </colorScale>
    </cfRule>
  </conditionalFormatting>
  <pageMargins left="0.43307086614173201" right="0.23622047244094499" top="0.74803149606299202" bottom="0.74803149606299202" header="0.31496062992126" footer="0.31496062992126"/>
  <pageSetup paperSize="9" scale="88" orientation="portrait" r:id="rId1"/>
  <headerFooter>
    <oddFooter>&amp;LPage &amp;P of &amp;N&amp;CShelter Cluster Palestine - shelter vulnerability score 2017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4:X19"/>
  <sheetViews>
    <sheetView topLeftCell="A4" workbookViewId="0">
      <selection activeCell="D11" sqref="D11:D17"/>
    </sheetView>
  </sheetViews>
  <sheetFormatPr defaultRowHeight="14.5" x14ac:dyDescent="0.35"/>
  <cols>
    <col min="2" max="2" width="4.453125" customWidth="1"/>
    <col min="3" max="3" width="4" customWidth="1"/>
    <col min="4" max="4" width="6.453125" customWidth="1"/>
    <col min="5" max="25" width="4.54296875" customWidth="1"/>
    <col min="27" max="48" width="5.1796875" customWidth="1"/>
    <col min="49" max="57" width="4.7265625" customWidth="1"/>
  </cols>
  <sheetData>
    <row r="4" spans="3:24" x14ac:dyDescent="0.35">
      <c r="D4" s="42" t="s">
        <v>254</v>
      </c>
      <c r="E4" s="42"/>
    </row>
    <row r="5" spans="3:24" x14ac:dyDescent="0.35">
      <c r="D5" s="116" t="s">
        <v>255</v>
      </c>
      <c r="E5" s="117"/>
      <c r="F5" s="37"/>
      <c r="G5" t="s">
        <v>197</v>
      </c>
    </row>
    <row r="6" spans="3:24" x14ac:dyDescent="0.35">
      <c r="D6" s="116" t="s">
        <v>201</v>
      </c>
      <c r="E6" s="117"/>
      <c r="F6" s="38"/>
      <c r="G6" t="s">
        <v>200</v>
      </c>
    </row>
    <row r="7" spans="3:24" x14ac:dyDescent="0.35">
      <c r="D7" s="116" t="s">
        <v>204</v>
      </c>
      <c r="E7" s="117"/>
      <c r="F7" s="39"/>
      <c r="G7" t="s">
        <v>203</v>
      </c>
    </row>
    <row r="8" spans="3:24" x14ac:dyDescent="0.35">
      <c r="D8" s="116" t="s">
        <v>206</v>
      </c>
      <c r="E8" s="117"/>
      <c r="F8" s="40"/>
      <c r="G8" t="s">
        <v>205</v>
      </c>
    </row>
    <row r="9" spans="3:24" x14ac:dyDescent="0.35">
      <c r="D9" s="116" t="s">
        <v>208</v>
      </c>
      <c r="E9" s="117"/>
      <c r="F9" s="41"/>
      <c r="G9" t="s">
        <v>207</v>
      </c>
      <c r="U9" s="42"/>
      <c r="V9" s="42"/>
      <c r="W9" s="42"/>
    </row>
    <row r="10" spans="3:24" x14ac:dyDescent="0.35">
      <c r="U10" s="42"/>
      <c r="V10" s="42"/>
      <c r="W10" s="42"/>
    </row>
    <row r="11" spans="3:24" x14ac:dyDescent="0.35">
      <c r="C11" s="112" t="s">
        <v>256</v>
      </c>
      <c r="D11" s="77" t="s">
        <v>257</v>
      </c>
      <c r="E11" s="55">
        <v>60</v>
      </c>
      <c r="F11" s="56">
        <f t="shared" ref="F11:U16" si="0">E11+2</f>
        <v>62</v>
      </c>
      <c r="G11" s="56">
        <f t="shared" si="0"/>
        <v>64</v>
      </c>
      <c r="H11" s="56">
        <f t="shared" si="0"/>
        <v>66</v>
      </c>
      <c r="I11" s="56">
        <f t="shared" si="0"/>
        <v>68</v>
      </c>
      <c r="J11" s="56">
        <f t="shared" si="0"/>
        <v>70</v>
      </c>
      <c r="K11" s="56">
        <f t="shared" si="0"/>
        <v>72</v>
      </c>
      <c r="L11" s="56">
        <f t="shared" si="0"/>
        <v>74</v>
      </c>
      <c r="M11" s="56">
        <f t="shared" si="0"/>
        <v>76</v>
      </c>
      <c r="N11" s="56">
        <f t="shared" si="0"/>
        <v>78</v>
      </c>
      <c r="O11" s="56">
        <f t="shared" si="0"/>
        <v>80</v>
      </c>
      <c r="P11" s="56">
        <f t="shared" si="0"/>
        <v>82</v>
      </c>
      <c r="Q11" s="56">
        <f t="shared" si="0"/>
        <v>84</v>
      </c>
      <c r="R11" s="56">
        <f t="shared" si="0"/>
        <v>86</v>
      </c>
      <c r="S11" s="56">
        <f t="shared" si="0"/>
        <v>88</v>
      </c>
      <c r="T11" s="56">
        <f t="shared" si="0"/>
        <v>90</v>
      </c>
      <c r="U11" s="56">
        <f t="shared" si="0"/>
        <v>92</v>
      </c>
      <c r="V11" s="56">
        <f t="shared" ref="V11:X11" si="1">U11+2</f>
        <v>94</v>
      </c>
      <c r="W11" s="56">
        <f t="shared" si="1"/>
        <v>96</v>
      </c>
      <c r="X11" s="56">
        <f t="shared" si="1"/>
        <v>98</v>
      </c>
    </row>
    <row r="12" spans="3:24" x14ac:dyDescent="0.35">
      <c r="C12" s="112"/>
      <c r="D12" s="77" t="s">
        <v>258</v>
      </c>
      <c r="E12" s="55">
        <v>50</v>
      </c>
      <c r="F12" s="56">
        <f>E12+2</f>
        <v>52</v>
      </c>
      <c r="G12" s="56">
        <f>F12+2</f>
        <v>54</v>
      </c>
      <c r="H12" s="56">
        <f t="shared" ref="H12:X12" si="2">G12+2</f>
        <v>56</v>
      </c>
      <c r="I12" s="56">
        <f t="shared" si="2"/>
        <v>58</v>
      </c>
      <c r="J12" s="56">
        <f t="shared" si="2"/>
        <v>60</v>
      </c>
      <c r="K12" s="56">
        <f t="shared" si="2"/>
        <v>62</v>
      </c>
      <c r="L12" s="56">
        <f t="shared" si="2"/>
        <v>64</v>
      </c>
      <c r="M12" s="56">
        <f t="shared" si="2"/>
        <v>66</v>
      </c>
      <c r="N12" s="56">
        <f t="shared" si="2"/>
        <v>68</v>
      </c>
      <c r="O12" s="56">
        <f t="shared" si="2"/>
        <v>70</v>
      </c>
      <c r="P12" s="56">
        <f t="shared" si="2"/>
        <v>72</v>
      </c>
      <c r="Q12" s="56">
        <f t="shared" si="2"/>
        <v>74</v>
      </c>
      <c r="R12" s="56">
        <f t="shared" si="2"/>
        <v>76</v>
      </c>
      <c r="S12" s="56">
        <f t="shared" si="2"/>
        <v>78</v>
      </c>
      <c r="T12" s="56">
        <f t="shared" si="2"/>
        <v>80</v>
      </c>
      <c r="U12" s="56">
        <f t="shared" si="2"/>
        <v>82</v>
      </c>
      <c r="V12" s="56">
        <f t="shared" ref="V12:X16" si="3">U12+2</f>
        <v>84</v>
      </c>
      <c r="W12" s="56">
        <f t="shared" si="3"/>
        <v>86</v>
      </c>
      <c r="X12" s="56">
        <f t="shared" si="2"/>
        <v>88</v>
      </c>
    </row>
    <row r="13" spans="3:24" x14ac:dyDescent="0.35">
      <c r="C13" s="112"/>
      <c r="D13" s="77" t="s">
        <v>259</v>
      </c>
      <c r="E13" s="57">
        <v>40</v>
      </c>
      <c r="F13" s="56">
        <f t="shared" si="0"/>
        <v>42</v>
      </c>
      <c r="G13" s="56">
        <f t="shared" si="0"/>
        <v>44</v>
      </c>
      <c r="H13" s="56">
        <f t="shared" si="0"/>
        <v>46</v>
      </c>
      <c r="I13" s="56">
        <f t="shared" si="0"/>
        <v>48</v>
      </c>
      <c r="J13" s="56">
        <f t="shared" si="0"/>
        <v>50</v>
      </c>
      <c r="K13" s="56">
        <f t="shared" si="0"/>
        <v>52</v>
      </c>
      <c r="L13" s="56">
        <f t="shared" si="0"/>
        <v>54</v>
      </c>
      <c r="M13" s="56">
        <f t="shared" si="0"/>
        <v>56</v>
      </c>
      <c r="N13" s="56">
        <f t="shared" si="0"/>
        <v>58</v>
      </c>
      <c r="O13" s="56">
        <f t="shared" si="0"/>
        <v>60</v>
      </c>
      <c r="P13" s="56">
        <f t="shared" si="0"/>
        <v>62</v>
      </c>
      <c r="Q13" s="56">
        <f t="shared" si="0"/>
        <v>64</v>
      </c>
      <c r="R13" s="56">
        <f t="shared" si="0"/>
        <v>66</v>
      </c>
      <c r="S13" s="56">
        <f t="shared" si="0"/>
        <v>68</v>
      </c>
      <c r="T13" s="56">
        <f t="shared" si="0"/>
        <v>70</v>
      </c>
      <c r="U13" s="56">
        <f t="shared" si="0"/>
        <v>72</v>
      </c>
      <c r="V13" s="56">
        <f t="shared" si="3"/>
        <v>74</v>
      </c>
      <c r="W13" s="56">
        <f t="shared" si="3"/>
        <v>76</v>
      </c>
      <c r="X13" s="56">
        <f t="shared" si="3"/>
        <v>78</v>
      </c>
    </row>
    <row r="14" spans="3:24" x14ac:dyDescent="0.35">
      <c r="C14" s="112"/>
      <c r="D14" s="78" t="s">
        <v>260</v>
      </c>
      <c r="E14" s="57">
        <v>30</v>
      </c>
      <c r="F14" s="58">
        <f t="shared" si="0"/>
        <v>32</v>
      </c>
      <c r="G14" s="58">
        <f t="shared" si="0"/>
        <v>34</v>
      </c>
      <c r="H14" s="58">
        <f t="shared" si="0"/>
        <v>36</v>
      </c>
      <c r="I14" s="58">
        <f t="shared" si="0"/>
        <v>38</v>
      </c>
      <c r="J14" s="58">
        <f t="shared" si="0"/>
        <v>40</v>
      </c>
      <c r="K14" s="58">
        <f t="shared" si="0"/>
        <v>42</v>
      </c>
      <c r="L14" s="58">
        <f t="shared" si="0"/>
        <v>44</v>
      </c>
      <c r="M14" s="58">
        <f t="shared" si="0"/>
        <v>46</v>
      </c>
      <c r="N14" s="58">
        <f t="shared" si="0"/>
        <v>48</v>
      </c>
      <c r="O14" s="58">
        <f t="shared" si="0"/>
        <v>50</v>
      </c>
      <c r="P14" s="58">
        <f t="shared" si="0"/>
        <v>52</v>
      </c>
      <c r="Q14" s="58">
        <f t="shared" si="0"/>
        <v>54</v>
      </c>
      <c r="R14" s="58">
        <f t="shared" si="0"/>
        <v>56</v>
      </c>
      <c r="S14" s="58">
        <f t="shared" si="0"/>
        <v>58</v>
      </c>
      <c r="T14" s="58">
        <f t="shared" si="0"/>
        <v>60</v>
      </c>
      <c r="U14" s="58">
        <f t="shared" si="0"/>
        <v>62</v>
      </c>
      <c r="V14" s="58">
        <f t="shared" si="3"/>
        <v>64</v>
      </c>
      <c r="W14" s="58">
        <f t="shared" si="3"/>
        <v>66</v>
      </c>
      <c r="X14" s="58">
        <f t="shared" si="3"/>
        <v>68</v>
      </c>
    </row>
    <row r="15" spans="3:24" x14ac:dyDescent="0.35">
      <c r="C15" s="112"/>
      <c r="D15" s="79" t="s">
        <v>261</v>
      </c>
      <c r="E15" s="60">
        <v>20</v>
      </c>
      <c r="F15" s="59">
        <f t="shared" si="0"/>
        <v>22</v>
      </c>
      <c r="G15" s="59">
        <f t="shared" si="0"/>
        <v>24</v>
      </c>
      <c r="H15" s="59">
        <f t="shared" si="0"/>
        <v>26</v>
      </c>
      <c r="I15" s="59">
        <f t="shared" si="0"/>
        <v>28</v>
      </c>
      <c r="J15" s="59">
        <f t="shared" si="0"/>
        <v>30</v>
      </c>
      <c r="K15" s="59">
        <f t="shared" si="0"/>
        <v>32</v>
      </c>
      <c r="L15" s="59">
        <f t="shared" si="0"/>
        <v>34</v>
      </c>
      <c r="M15" s="59">
        <f t="shared" si="0"/>
        <v>36</v>
      </c>
      <c r="N15" s="59">
        <f t="shared" si="0"/>
        <v>38</v>
      </c>
      <c r="O15" s="59">
        <f t="shared" si="0"/>
        <v>40</v>
      </c>
      <c r="P15" s="59">
        <f t="shared" si="0"/>
        <v>42</v>
      </c>
      <c r="Q15" s="59">
        <f t="shared" si="0"/>
        <v>44</v>
      </c>
      <c r="R15" s="59">
        <f t="shared" si="0"/>
        <v>46</v>
      </c>
      <c r="S15" s="59">
        <f t="shared" si="0"/>
        <v>48</v>
      </c>
      <c r="T15" s="59">
        <f t="shared" si="0"/>
        <v>50</v>
      </c>
      <c r="U15" s="59">
        <f t="shared" si="0"/>
        <v>52</v>
      </c>
      <c r="V15" s="59">
        <f t="shared" si="3"/>
        <v>54</v>
      </c>
      <c r="W15" s="59">
        <f t="shared" si="3"/>
        <v>56</v>
      </c>
      <c r="X15" s="59">
        <f t="shared" si="3"/>
        <v>58</v>
      </c>
    </row>
    <row r="16" spans="3:24" x14ac:dyDescent="0.35">
      <c r="C16" s="112"/>
      <c r="D16" s="79" t="s">
        <v>262</v>
      </c>
      <c r="E16" s="61">
        <v>10</v>
      </c>
      <c r="F16" s="62">
        <f t="shared" si="0"/>
        <v>12</v>
      </c>
      <c r="G16" s="63">
        <f t="shared" si="0"/>
        <v>14</v>
      </c>
      <c r="H16" s="62">
        <f t="shared" si="0"/>
        <v>16</v>
      </c>
      <c r="I16" s="63">
        <f t="shared" si="0"/>
        <v>18</v>
      </c>
      <c r="J16" s="62">
        <f t="shared" si="0"/>
        <v>20</v>
      </c>
      <c r="K16" s="63">
        <f t="shared" si="0"/>
        <v>22</v>
      </c>
      <c r="L16" s="62">
        <f t="shared" si="0"/>
        <v>24</v>
      </c>
      <c r="M16" s="63">
        <f t="shared" si="0"/>
        <v>26</v>
      </c>
      <c r="N16" s="62">
        <f t="shared" si="0"/>
        <v>28</v>
      </c>
      <c r="O16" s="63">
        <f t="shared" si="0"/>
        <v>30</v>
      </c>
      <c r="P16" s="62">
        <f t="shared" si="0"/>
        <v>32</v>
      </c>
      <c r="Q16" s="63">
        <f t="shared" si="0"/>
        <v>34</v>
      </c>
      <c r="R16" s="62">
        <f t="shared" si="0"/>
        <v>36</v>
      </c>
      <c r="S16" s="63">
        <f t="shared" si="0"/>
        <v>38</v>
      </c>
      <c r="T16" s="62">
        <f t="shared" si="0"/>
        <v>40</v>
      </c>
      <c r="U16" s="63">
        <f t="shared" si="0"/>
        <v>42</v>
      </c>
      <c r="V16" s="62">
        <f t="shared" si="3"/>
        <v>44</v>
      </c>
      <c r="W16" s="63">
        <f t="shared" si="3"/>
        <v>46</v>
      </c>
      <c r="X16" s="62">
        <f t="shared" si="3"/>
        <v>48</v>
      </c>
    </row>
    <row r="17" spans="3:24" x14ac:dyDescent="0.35">
      <c r="C17" s="113"/>
      <c r="D17" s="79" t="s">
        <v>263</v>
      </c>
      <c r="E17" s="64">
        <v>0</v>
      </c>
      <c r="F17" s="65">
        <v>2</v>
      </c>
      <c r="G17" s="66">
        <f>F17+2</f>
        <v>4</v>
      </c>
      <c r="H17" s="66">
        <f>G17+2</f>
        <v>6</v>
      </c>
      <c r="I17" s="66">
        <f t="shared" ref="I17:X17" si="4">H17+2</f>
        <v>8</v>
      </c>
      <c r="J17" s="66">
        <f t="shared" si="4"/>
        <v>10</v>
      </c>
      <c r="K17" s="66">
        <f t="shared" si="4"/>
        <v>12</v>
      </c>
      <c r="L17" s="66">
        <f t="shared" si="4"/>
        <v>14</v>
      </c>
      <c r="M17" s="66">
        <f t="shared" si="4"/>
        <v>16</v>
      </c>
      <c r="N17" s="66">
        <f t="shared" si="4"/>
        <v>18</v>
      </c>
      <c r="O17" s="66">
        <f t="shared" si="4"/>
        <v>20</v>
      </c>
      <c r="P17" s="66">
        <f t="shared" si="4"/>
        <v>22</v>
      </c>
      <c r="Q17" s="66">
        <f t="shared" si="4"/>
        <v>24</v>
      </c>
      <c r="R17" s="66">
        <f t="shared" si="4"/>
        <v>26</v>
      </c>
      <c r="S17" s="66">
        <f t="shared" si="4"/>
        <v>28</v>
      </c>
      <c r="T17" s="66">
        <f t="shared" si="4"/>
        <v>30</v>
      </c>
      <c r="U17" s="66">
        <f t="shared" si="4"/>
        <v>32</v>
      </c>
      <c r="V17" s="66">
        <f t="shared" si="4"/>
        <v>34</v>
      </c>
      <c r="W17" s="66">
        <f t="shared" si="4"/>
        <v>36</v>
      </c>
      <c r="X17" s="66">
        <f t="shared" si="4"/>
        <v>38</v>
      </c>
    </row>
    <row r="18" spans="3:24" x14ac:dyDescent="0.35">
      <c r="E18" s="80" t="s">
        <v>264</v>
      </c>
      <c r="F18" s="80" t="s">
        <v>265</v>
      </c>
      <c r="G18" s="80" t="s">
        <v>266</v>
      </c>
      <c r="H18" s="80" t="s">
        <v>267</v>
      </c>
      <c r="I18" s="80" t="s">
        <v>268</v>
      </c>
      <c r="J18" s="80" t="s">
        <v>269</v>
      </c>
      <c r="K18" s="80" t="s">
        <v>270</v>
      </c>
      <c r="L18" s="80" t="s">
        <v>271</v>
      </c>
      <c r="M18" s="80" t="s">
        <v>272</v>
      </c>
      <c r="N18" s="80" t="s">
        <v>273</v>
      </c>
      <c r="O18" s="80" t="s">
        <v>274</v>
      </c>
      <c r="P18" s="80" t="s">
        <v>275</v>
      </c>
      <c r="Q18" s="80" t="s">
        <v>276</v>
      </c>
      <c r="R18" s="80" t="s">
        <v>277</v>
      </c>
      <c r="S18" s="80" t="s">
        <v>278</v>
      </c>
      <c r="T18" s="80" t="s">
        <v>279</v>
      </c>
      <c r="U18" s="80" t="s">
        <v>280</v>
      </c>
      <c r="V18" s="80" t="s">
        <v>281</v>
      </c>
      <c r="W18" s="80" t="s">
        <v>282</v>
      </c>
      <c r="X18" s="80" t="s">
        <v>283</v>
      </c>
    </row>
    <row r="19" spans="3:24" x14ac:dyDescent="0.35">
      <c r="E19" s="114" t="s">
        <v>284</v>
      </c>
      <c r="F19" s="115"/>
      <c r="G19" s="115"/>
      <c r="H19" s="115"/>
      <c r="I19" s="115"/>
      <c r="J19" s="115"/>
      <c r="K19" s="115"/>
      <c r="L19" s="115"/>
      <c r="M19" s="115"/>
      <c r="N19" s="115"/>
      <c r="O19" s="115"/>
      <c r="P19" s="115"/>
      <c r="Q19" s="115"/>
      <c r="R19" s="115"/>
      <c r="S19" s="115"/>
      <c r="T19" s="115"/>
      <c r="U19" s="115"/>
      <c r="V19" s="115"/>
      <c r="W19" s="115"/>
      <c r="X19" s="115"/>
    </row>
  </sheetData>
  <mergeCells count="7">
    <mergeCell ref="C11:C17"/>
    <mergeCell ref="E19:X19"/>
    <mergeCell ref="D5:E5"/>
    <mergeCell ref="D6:E6"/>
    <mergeCell ref="D7:E7"/>
    <mergeCell ref="D8:E8"/>
    <mergeCell ref="D9:E9"/>
  </mergeCells>
  <conditionalFormatting sqref="E11:X17">
    <cfRule type="cellIs" dxfId="4" priority="6" operator="greaterThanOrEqual">
      <formula>81</formula>
    </cfRule>
    <cfRule type="cellIs" dxfId="3" priority="7" operator="between">
      <formula>61</formula>
      <formula>80</formula>
    </cfRule>
    <cfRule type="cellIs" dxfId="2" priority="8" operator="between">
      <formula>41</formula>
      <formula>60</formula>
    </cfRule>
    <cfRule type="cellIs" dxfId="1" priority="9" operator="between">
      <formula>21</formula>
      <formula>40</formula>
    </cfRule>
    <cfRule type="cellIs" dxfId="0" priority="10" operator="between">
      <formula>1</formula>
      <formula>20</formula>
    </cfRule>
  </conditionalFormatting>
  <pageMargins left="0.7" right="0.7" top="0.75" bottom="0.75" header="0.3" footer="0.3"/>
  <pageSetup scale="6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7ba8cc-9817-4ab6-ae92-58f64126b60a" xsi:nil="true"/>
    <lcf76f155ced4ddcb4097134ff3c332f xmlns="0ac05d1f-b661-4c63-a76d-b6071537df2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5D60192D4247F428C7226BCA2806A6B" ma:contentTypeVersion="16" ma:contentTypeDescription="Create a new document." ma:contentTypeScope="" ma:versionID="df78cfbce1b05447484cc7e93ecdf4c4">
  <xsd:schema xmlns:xsd="http://www.w3.org/2001/XMLSchema" xmlns:xs="http://www.w3.org/2001/XMLSchema" xmlns:p="http://schemas.microsoft.com/office/2006/metadata/properties" xmlns:ns2="0ac05d1f-b661-4c63-a76d-b6071537df2a" xmlns:ns3="e47ba8cc-9817-4ab6-ae92-58f64126b60a" targetNamespace="http://schemas.microsoft.com/office/2006/metadata/properties" ma:root="true" ma:fieldsID="29a287a9638580596196b518e5268a87" ns2:_="" ns3:_="">
    <xsd:import namespace="0ac05d1f-b661-4c63-a76d-b6071537df2a"/>
    <xsd:import namespace="e47ba8cc-9817-4ab6-ae92-58f64126b60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c05d1f-b661-4c63-a76d-b6071537df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8075169-e743-4e67-92e4-1780b43d74c6"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7ba8cc-9817-4ab6-ae92-58f64126b60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d289d8be-f11f-4eca-ad18-03d739e5cc41}" ma:internalName="TaxCatchAll" ma:showField="CatchAllData" ma:web="e47ba8cc-9817-4ab6-ae92-58f64126b6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BC3897-13B2-47DE-9743-3CA73BB3D752}">
  <ds:schemaRefs>
    <ds:schemaRef ds:uri="http://schemas.microsoft.com/sharepoint/v3/contenttype/forms"/>
  </ds:schemaRefs>
</ds:datastoreItem>
</file>

<file path=customXml/itemProps2.xml><?xml version="1.0" encoding="utf-8"?>
<ds:datastoreItem xmlns:ds="http://schemas.openxmlformats.org/officeDocument/2006/customXml" ds:itemID="{2866B6F7-3319-439A-A78C-1AE2B0E9C88D}">
  <ds:schemaRefs>
    <ds:schemaRef ds:uri="http://purl.org/dc/terms/"/>
    <ds:schemaRef ds:uri="e47ba8cc-9817-4ab6-ae92-58f64126b60a"/>
    <ds:schemaRef ds:uri="http://schemas.microsoft.com/office/2006/documentManagement/types"/>
    <ds:schemaRef ds:uri="http://www.w3.org/XML/1998/namespac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0ac05d1f-b661-4c63-a76d-b6071537df2a"/>
    <ds:schemaRef ds:uri="http://purl.org/dc/dcmitype/"/>
  </ds:schemaRefs>
</ds:datastoreItem>
</file>

<file path=customXml/itemProps3.xml><?xml version="1.0" encoding="utf-8"?>
<ds:datastoreItem xmlns:ds="http://schemas.openxmlformats.org/officeDocument/2006/customXml" ds:itemID="{5BBAF53D-BAE6-4370-8EB1-55F871BBC8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c05d1f-b661-4c63-a76d-b6071537df2a"/>
    <ds:schemaRef ds:uri="e47ba8cc-9817-4ab6-ae92-58f64126b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essential vs recommended</vt:lpstr>
      <vt:lpstr>scoring of essential </vt:lpstr>
      <vt:lpstr>Scoring visualised </vt:lpstr>
      <vt:lpstr>'scoring of essential '!Print_Area</vt:lpstr>
      <vt:lpstr>'scoring of essential '!Print_Titles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Jehan Salim</cp:lastModifiedBy>
  <cp:revision/>
  <dcterms:created xsi:type="dcterms:W3CDTF">2017-02-18T20:43:47Z</dcterms:created>
  <dcterms:modified xsi:type="dcterms:W3CDTF">2025-10-10T14:05:54Z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0x010100B5D60192D4247F428C7226BCA2806A6B</vt:lpwstr>
  </property>
  <property fmtid="{D5CDD505-2E9C-101B-9397-08002B2CF9AE}" pid="3" name="MediaServiceImageTags">
    <vt:lpwstr/>
  </property>
</Properties>
</file>