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3380" windowHeight="5040"/>
  </bookViews>
  <sheets>
    <sheet name="HOUSING TYPES" sheetId="2" r:id="rId1"/>
  </sheets>
  <calcPr calcId="125725"/>
</workbook>
</file>

<file path=xl/calcChain.xml><?xml version="1.0" encoding="utf-8"?>
<calcChain xmlns="http://schemas.openxmlformats.org/spreadsheetml/2006/main">
  <c r="D10" i="2"/>
  <c r="L28"/>
  <c r="K30" s="1"/>
  <c r="J28"/>
  <c r="I33" s="1"/>
  <c r="H28"/>
  <c r="G32" s="1"/>
  <c r="F28"/>
  <c r="E34" s="1"/>
  <c r="L20"/>
  <c r="K21" s="1"/>
  <c r="J20"/>
  <c r="I21" s="1"/>
  <c r="H20"/>
  <c r="G24" s="1"/>
  <c r="F20"/>
  <c r="E21" s="1"/>
  <c r="L10"/>
  <c r="K14" s="1"/>
  <c r="J10"/>
  <c r="I17" s="1"/>
  <c r="H10"/>
  <c r="G11" s="1"/>
  <c r="F10"/>
  <c r="E15" s="1"/>
  <c r="N28"/>
  <c r="M34" s="1"/>
  <c r="D28"/>
  <c r="G29" l="1"/>
  <c r="I29"/>
  <c r="I31"/>
  <c r="I32"/>
  <c r="I34"/>
  <c r="I30"/>
  <c r="I35"/>
  <c r="K31"/>
  <c r="K32"/>
  <c r="K33"/>
  <c r="K35"/>
  <c r="K34"/>
  <c r="K29"/>
  <c r="K22"/>
  <c r="K23"/>
  <c r="K26"/>
  <c r="K24"/>
  <c r="K25"/>
  <c r="K16"/>
  <c r="K17"/>
  <c r="K18"/>
  <c r="K11"/>
  <c r="K13"/>
  <c r="K15"/>
  <c r="K12"/>
  <c r="I18"/>
  <c r="I11"/>
  <c r="I13"/>
  <c r="I12"/>
  <c r="I14"/>
  <c r="I15"/>
  <c r="I16"/>
  <c r="I22"/>
  <c r="I23"/>
  <c r="I24"/>
  <c r="I25"/>
  <c r="I26"/>
  <c r="G33"/>
  <c r="G30"/>
  <c r="G31"/>
  <c r="G34"/>
  <c r="G35"/>
  <c r="G25"/>
  <c r="G26"/>
  <c r="G21"/>
  <c r="G22"/>
  <c r="G23"/>
  <c r="G12"/>
  <c r="G15"/>
  <c r="G13"/>
  <c r="G14"/>
  <c r="G16"/>
  <c r="G17"/>
  <c r="G18"/>
  <c r="E32"/>
  <c r="E30"/>
  <c r="E31"/>
  <c r="E33"/>
  <c r="E35"/>
  <c r="E29"/>
  <c r="E16"/>
  <c r="E17"/>
  <c r="E18"/>
  <c r="E11"/>
  <c r="E12"/>
  <c r="E13"/>
  <c r="E14"/>
  <c r="E25"/>
  <c r="E22"/>
  <c r="E23"/>
  <c r="E24"/>
  <c r="E26"/>
  <c r="M35"/>
  <c r="M29"/>
  <c r="M30"/>
  <c r="M31"/>
  <c r="M32"/>
  <c r="M33"/>
  <c r="C30"/>
  <c r="C31"/>
  <c r="C32"/>
  <c r="C33"/>
  <c r="C34"/>
  <c r="C35"/>
  <c r="C29"/>
  <c r="C16"/>
  <c r="D20"/>
  <c r="C21" s="1"/>
  <c r="N20"/>
  <c r="N10"/>
  <c r="M21" l="1"/>
  <c r="M15"/>
  <c r="C26"/>
  <c r="C25"/>
  <c r="C22"/>
  <c r="C23"/>
  <c r="C24"/>
  <c r="C12"/>
  <c r="C17"/>
  <c r="C18"/>
  <c r="C11"/>
  <c r="C13"/>
  <c r="C14"/>
  <c r="C15"/>
  <c r="M13"/>
  <c r="M14"/>
  <c r="M11"/>
  <c r="M12"/>
  <c r="M17"/>
  <c r="M18"/>
  <c r="M16"/>
  <c r="M24"/>
  <c r="M22"/>
  <c r="M23"/>
  <c r="M25"/>
  <c r="M26"/>
</calcChain>
</file>

<file path=xl/sharedStrings.xml><?xml version="1.0" encoding="utf-8"?>
<sst xmlns="http://schemas.openxmlformats.org/spreadsheetml/2006/main" count="42" uniqueCount="42">
  <si>
    <t xml:space="preserve">Others
</t>
  </si>
  <si>
    <r>
      <t xml:space="preserve">Compressed earth blocks
</t>
    </r>
    <r>
      <rPr>
        <i/>
        <sz val="11"/>
        <color theme="1"/>
        <rFont val="Calibri"/>
        <family val="2"/>
        <scheme val="minor"/>
      </rPr>
      <t xml:space="preserve">Bloco de tijolo </t>
    </r>
  </si>
  <si>
    <r>
      <t xml:space="preserve">Wood / CGI
</t>
    </r>
    <r>
      <rPr>
        <i/>
        <sz val="11"/>
        <color theme="1"/>
        <rFont val="Calibri"/>
        <family val="2"/>
        <scheme val="minor"/>
      </rPr>
      <t xml:space="preserve">Madeira/zinco </t>
    </r>
  </si>
  <si>
    <r>
      <t xml:space="preserve">Adoble bricks
</t>
    </r>
    <r>
      <rPr>
        <i/>
        <sz val="11"/>
        <color theme="1"/>
        <rFont val="Calibri"/>
        <family val="2"/>
        <scheme val="minor"/>
      </rPr>
      <t xml:space="preserve">Bloco de adobe </t>
    </r>
  </si>
  <si>
    <r>
      <t xml:space="preserve">Sticks / adobe
</t>
    </r>
    <r>
      <rPr>
        <i/>
        <sz val="11"/>
        <color theme="1"/>
        <rFont val="Calibri"/>
        <family val="2"/>
        <scheme val="minor"/>
      </rPr>
      <t xml:space="preserve">Paus maticados </t>
    </r>
  </si>
  <si>
    <r>
      <t xml:space="preserve">Tin / cardboard / paper / bag / shell
</t>
    </r>
    <r>
      <rPr>
        <i/>
        <sz val="11"/>
        <color theme="1"/>
        <rFont val="Calibri"/>
        <family val="2"/>
        <scheme val="minor"/>
      </rPr>
      <t xml:space="preserve">Lata/cartão/papel/saco/casca </t>
    </r>
  </si>
  <si>
    <r>
      <t xml:space="preserve">Concrete slab
</t>
    </r>
    <r>
      <rPr>
        <i/>
        <sz val="11"/>
        <color theme="1"/>
        <rFont val="Calibri"/>
        <family val="2"/>
        <scheme val="minor"/>
      </rPr>
      <t xml:space="preserve">Laje de betão </t>
    </r>
  </si>
  <si>
    <r>
      <t xml:space="preserve">Roof tiles
</t>
    </r>
    <r>
      <rPr>
        <i/>
        <sz val="11"/>
        <color theme="1"/>
        <rFont val="Calibri"/>
        <family val="2"/>
        <scheme val="minor"/>
      </rPr>
      <t xml:space="preserve">Telha </t>
    </r>
  </si>
  <si>
    <r>
      <t xml:space="preserve">Thatched roof (Straw / Palm leaves)
</t>
    </r>
    <r>
      <rPr>
        <i/>
        <sz val="11"/>
        <color theme="1"/>
        <rFont val="Calibri"/>
        <family val="2"/>
        <scheme val="minor"/>
      </rPr>
      <t xml:space="preserve">Capim/colmo/palmeira </t>
    </r>
  </si>
  <si>
    <r>
      <t xml:space="preserve">WALLS
</t>
    </r>
    <r>
      <rPr>
        <b/>
        <i/>
        <sz val="11"/>
        <color theme="1"/>
        <rFont val="Calibri"/>
        <family val="2"/>
        <scheme val="minor"/>
      </rPr>
      <t>Paredes</t>
    </r>
  </si>
  <si>
    <r>
      <t xml:space="preserve">ROOFS
</t>
    </r>
    <r>
      <rPr>
        <b/>
        <i/>
        <sz val="11"/>
        <color theme="1"/>
        <rFont val="Calibri"/>
        <family val="2"/>
        <scheme val="minor"/>
      </rPr>
      <t>Coberturas</t>
    </r>
  </si>
  <si>
    <r>
      <t xml:space="preserve">Wood
</t>
    </r>
    <r>
      <rPr>
        <i/>
        <sz val="11"/>
        <color theme="1"/>
        <rFont val="Calibri"/>
        <family val="2"/>
        <scheme val="minor"/>
      </rPr>
      <t>Madeira</t>
    </r>
  </si>
  <si>
    <r>
      <t xml:space="preserve">Tiles
</t>
    </r>
    <r>
      <rPr>
        <i/>
        <sz val="11"/>
        <color theme="1"/>
        <rFont val="Calibri"/>
        <family val="2"/>
        <scheme val="minor"/>
      </rPr>
      <t>Mosaico / tijolera</t>
    </r>
  </si>
  <si>
    <r>
      <t xml:space="preserve">Nothing
</t>
    </r>
    <r>
      <rPr>
        <i/>
        <sz val="11"/>
        <color theme="1"/>
        <rFont val="Calibri"/>
        <family val="2"/>
        <scheme val="minor"/>
      </rPr>
      <t>Sem nada</t>
    </r>
  </si>
  <si>
    <r>
      <t xml:space="preserve">Others
</t>
    </r>
    <r>
      <rPr>
        <i/>
        <sz val="11"/>
        <color theme="1"/>
        <rFont val="Calibri"/>
        <family val="2"/>
        <scheme val="minor"/>
      </rPr>
      <t>Outros</t>
    </r>
  </si>
  <si>
    <r>
      <t xml:space="preserve">Veneziano
</t>
    </r>
    <r>
      <rPr>
        <i/>
        <sz val="11"/>
        <color theme="1"/>
        <rFont val="Calibri"/>
        <family val="2"/>
        <scheme val="minor"/>
      </rPr>
      <t>Marmore/granulito</t>
    </r>
  </si>
  <si>
    <r>
      <t xml:space="preserve">FLOORS
</t>
    </r>
    <r>
      <rPr>
        <b/>
        <i/>
        <sz val="11"/>
        <color theme="1"/>
        <rFont val="Calibri"/>
        <family val="2"/>
        <scheme val="minor"/>
      </rPr>
      <t>Pavimentos</t>
    </r>
  </si>
  <si>
    <r>
      <t xml:space="preserve">Lusalite sheet
</t>
    </r>
    <r>
      <rPr>
        <b/>
        <i/>
        <sz val="11"/>
        <color theme="1"/>
        <rFont val="Calibri"/>
        <family val="2"/>
        <scheme val="minor"/>
      </rPr>
      <t xml:space="preserve">Chapa de lusalite </t>
    </r>
  </si>
  <si>
    <r>
      <t xml:space="preserve">Earth (compressed)
</t>
    </r>
    <r>
      <rPr>
        <b/>
        <i/>
        <sz val="11"/>
        <color theme="1"/>
        <rFont val="Calibri"/>
        <family val="2"/>
        <scheme val="minor"/>
      </rPr>
      <t>Adobe</t>
    </r>
  </si>
  <si>
    <r>
      <t>BUZI</t>
    </r>
    <r>
      <rPr>
        <sz val="11"/>
        <color theme="1"/>
        <rFont val="Calibri"/>
        <family val="2"/>
        <scheme val="minor"/>
      </rPr>
      <t xml:space="preserve"> (2013)</t>
    </r>
  </si>
  <si>
    <r>
      <t xml:space="preserve">BEIRA </t>
    </r>
    <r>
      <rPr>
        <sz val="11"/>
        <color theme="1"/>
        <rFont val="Calibri"/>
        <family val="2"/>
        <scheme val="minor"/>
      </rPr>
      <t>(2013)</t>
    </r>
  </si>
  <si>
    <r>
      <t>DONDO</t>
    </r>
    <r>
      <rPr>
        <sz val="11"/>
        <color theme="1"/>
        <rFont val="Calibri"/>
        <family val="2"/>
        <scheme val="minor"/>
      </rPr>
      <t xml:space="preserve"> (2013)</t>
    </r>
  </si>
  <si>
    <r>
      <t>MUANZA</t>
    </r>
    <r>
      <rPr>
        <sz val="11"/>
        <color theme="1"/>
        <rFont val="Calibri"/>
        <family val="2"/>
        <scheme val="minor"/>
      </rPr>
      <t xml:space="preserve"> (2013)</t>
    </r>
  </si>
  <si>
    <r>
      <t>NHAMATANDA</t>
    </r>
    <r>
      <rPr>
        <sz val="11"/>
        <color theme="1"/>
        <rFont val="Calibri"/>
        <family val="2"/>
        <scheme val="minor"/>
      </rPr>
      <t>(2013)</t>
    </r>
  </si>
  <si>
    <r>
      <t>SOFALA</t>
    </r>
    <r>
      <rPr>
        <sz val="11"/>
        <color theme="1"/>
        <rFont val="Calibri"/>
        <family val="2"/>
        <scheme val="minor"/>
      </rPr>
      <t>(2013)</t>
    </r>
  </si>
  <si>
    <r>
      <t xml:space="preserve">CGI
</t>
    </r>
    <r>
      <rPr>
        <b/>
        <i/>
        <sz val="11"/>
        <color theme="1"/>
        <rFont val="Calibri"/>
        <family val="2"/>
        <scheme val="minor"/>
      </rPr>
      <t xml:space="preserve">Chapa de zinco </t>
    </r>
  </si>
  <si>
    <r>
      <t xml:space="preserve">Other
</t>
    </r>
    <r>
      <rPr>
        <i/>
        <sz val="11"/>
        <color theme="1"/>
        <rFont val="Calibri"/>
        <family val="2"/>
        <scheme val="minor"/>
      </rPr>
      <t>Outros</t>
    </r>
    <r>
      <rPr>
        <sz val="11"/>
        <color theme="1"/>
        <rFont val="Calibri"/>
        <family val="2"/>
        <scheme val="minor"/>
      </rPr>
      <t xml:space="preserve">
</t>
    </r>
  </si>
  <si>
    <t xml:space="preserve">Project Name: </t>
  </si>
  <si>
    <t>SHELTER CLUSTER MOZAMBIQUE - BEIRA</t>
  </si>
  <si>
    <t xml:space="preserve">Project Code: </t>
  </si>
  <si>
    <t xml:space="preserve">Document Title: </t>
  </si>
  <si>
    <t xml:space="preserve">Location: </t>
  </si>
  <si>
    <t>BEIRA</t>
  </si>
  <si>
    <t xml:space="preserve">Date: </t>
  </si>
  <si>
    <t>Done by:</t>
  </si>
  <si>
    <t>Lucio Cocconi - SC Technical Coord</t>
  </si>
  <si>
    <t>CONSTRUCTION MATERIALS - SOFALA PROVINCE</t>
  </si>
  <si>
    <t>Construction materials</t>
  </si>
  <si>
    <t>NOTES:
INE (National Institute of Statistics) - 2013 (most of the data are from 2007)</t>
  </si>
  <si>
    <r>
      <t xml:space="preserve">Reed/straw/leaves 
</t>
    </r>
    <r>
      <rPr>
        <b/>
        <i/>
        <sz val="11"/>
        <color theme="1"/>
        <rFont val="Calibri"/>
        <family val="2"/>
        <scheme val="minor"/>
      </rPr>
      <t xml:space="preserve">Caniço/paus/bambú/palmeira </t>
    </r>
  </si>
  <si>
    <r>
      <t xml:space="preserve">Cement blocks
</t>
    </r>
    <r>
      <rPr>
        <b/>
        <i/>
        <sz val="11"/>
        <color theme="1"/>
        <rFont val="Calibri"/>
        <family val="2"/>
        <scheme val="minor"/>
      </rPr>
      <t>Bloco de cimento</t>
    </r>
  </si>
  <si>
    <r>
      <t xml:space="preserve">Concrete
</t>
    </r>
    <r>
      <rPr>
        <b/>
        <i/>
        <sz val="11"/>
        <color theme="1"/>
        <rFont val="Calibri"/>
        <family val="2"/>
        <scheme val="minor"/>
      </rPr>
      <t>Cimento</t>
    </r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</si>
</sst>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dd/mm/yy;@"/>
    <numFmt numFmtId="168" formatCode="[$-409]mmmm\ d\,\ yy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F7FA"/>
        <bgColor indexed="64"/>
      </patternFill>
    </fill>
    <fill>
      <patternFill patternType="solid">
        <fgColor rgb="FFFFFFC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0" fillId="0" borderId="3" xfId="1" applyNumberFormat="1" applyFont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166" fontId="0" fillId="0" borderId="2" xfId="2" applyNumberFormat="1" applyFont="1" applyBorder="1" applyAlignment="1">
      <alignment horizontal="center" vertical="center"/>
    </xf>
    <xf numFmtId="166" fontId="2" fillId="4" borderId="2" xfId="2" applyNumberFormat="1" applyFont="1" applyFill="1" applyBorder="1" applyAlignment="1">
      <alignment horizontal="center" vertical="center"/>
    </xf>
    <xf numFmtId="166" fontId="2" fillId="6" borderId="2" xfId="2" applyNumberFormat="1" applyFont="1" applyFill="1" applyBorder="1" applyAlignment="1">
      <alignment horizontal="center" vertical="center"/>
    </xf>
    <xf numFmtId="164" fontId="0" fillId="0" borderId="3" xfId="1" applyNumberFormat="1" applyFont="1" applyFill="1" applyBorder="1" applyAlignment="1">
      <alignment horizontal="center" vertical="center"/>
    </xf>
    <xf numFmtId="166" fontId="2" fillId="3" borderId="2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6" fontId="0" fillId="0" borderId="0" xfId="2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6" fontId="2" fillId="7" borderId="2" xfId="2" applyNumberFormat="1" applyFont="1" applyFill="1" applyBorder="1" applyAlignment="1">
      <alignment horizontal="center" vertical="center"/>
    </xf>
    <xf numFmtId="164" fontId="2" fillId="7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66" fontId="2" fillId="2" borderId="2" xfId="2" applyNumberFormat="1" applyFont="1" applyFill="1" applyBorder="1" applyAlignment="1">
      <alignment horizontal="center" vertical="center"/>
    </xf>
    <xf numFmtId="164" fontId="2" fillId="6" borderId="3" xfId="1" applyNumberFormat="1" applyFont="1" applyFill="1" applyBorder="1" applyAlignment="1">
      <alignment horizontal="center" vertical="center"/>
    </xf>
    <xf numFmtId="166" fontId="2" fillId="8" borderId="2" xfId="2" applyNumberFormat="1" applyFont="1" applyFill="1" applyBorder="1" applyAlignment="1">
      <alignment horizontal="center" vertical="center"/>
    </xf>
    <xf numFmtId="164" fontId="2" fillId="8" borderId="3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164" fontId="2" fillId="5" borderId="8" xfId="1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64" fontId="2" fillId="5" borderId="5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3" xfId="1" applyNumberFormat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164" fontId="1" fillId="5" borderId="3" xfId="1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166" fontId="1" fillId="0" borderId="2" xfId="2" applyNumberFormat="1" applyFont="1" applyFill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6" fontId="1" fillId="0" borderId="0" xfId="2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center" vertical="center"/>
    </xf>
    <xf numFmtId="166" fontId="1" fillId="6" borderId="2" xfId="2" applyNumberFormat="1" applyFont="1" applyFill="1" applyBorder="1" applyAlignment="1">
      <alignment horizontal="center" vertical="center"/>
    </xf>
    <xf numFmtId="164" fontId="1" fillId="6" borderId="3" xfId="1" applyNumberFormat="1" applyFont="1" applyFill="1" applyBorder="1" applyAlignment="1">
      <alignment horizontal="center" vertical="center"/>
    </xf>
    <xf numFmtId="166" fontId="1" fillId="11" borderId="2" xfId="2" applyNumberFormat="1" applyFont="1" applyFill="1" applyBorder="1" applyAlignment="1">
      <alignment horizontal="center" vertical="center"/>
    </xf>
    <xf numFmtId="164" fontId="1" fillId="11" borderId="3" xfId="1" applyNumberFormat="1" applyFont="1" applyFill="1" applyBorder="1" applyAlignment="1">
      <alignment horizontal="center" vertical="center"/>
    </xf>
    <xf numFmtId="166" fontId="1" fillId="12" borderId="2" xfId="2" applyNumberFormat="1" applyFont="1" applyFill="1" applyBorder="1" applyAlignment="1">
      <alignment horizontal="center" vertical="center"/>
    </xf>
    <xf numFmtId="164" fontId="1" fillId="12" borderId="3" xfId="1" applyNumberFormat="1" applyFont="1" applyFill="1" applyBorder="1" applyAlignment="1">
      <alignment horizontal="center" vertical="center"/>
    </xf>
    <xf numFmtId="166" fontId="1" fillId="10" borderId="2" xfId="2" applyNumberFormat="1" applyFont="1" applyFill="1" applyBorder="1" applyAlignment="1">
      <alignment horizontal="center" vertical="center"/>
    </xf>
    <xf numFmtId="164" fontId="1" fillId="10" borderId="1" xfId="1" applyNumberFormat="1" applyFont="1" applyFill="1" applyBorder="1" applyAlignment="1">
      <alignment horizontal="center" vertical="center"/>
    </xf>
    <xf numFmtId="166" fontId="1" fillId="9" borderId="2" xfId="2" applyNumberFormat="1" applyFont="1" applyFill="1" applyBorder="1" applyAlignment="1">
      <alignment horizontal="center" vertical="center"/>
    </xf>
    <xf numFmtId="164" fontId="1" fillId="9" borderId="1" xfId="1" applyNumberFormat="1" applyFont="1" applyFill="1" applyBorder="1" applyAlignment="1">
      <alignment horizontal="center" vertical="center"/>
    </xf>
    <xf numFmtId="166" fontId="1" fillId="5" borderId="2" xfId="2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166" fontId="1" fillId="13" borderId="2" xfId="2" applyNumberFormat="1" applyFont="1" applyFill="1" applyBorder="1" applyAlignment="1">
      <alignment horizontal="center" vertical="center"/>
    </xf>
    <xf numFmtId="164" fontId="1" fillId="13" borderId="3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horizontal="left" vertical="center"/>
    </xf>
    <xf numFmtId="168" fontId="5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7" borderId="1" xfId="0" applyFont="1" applyFill="1" applyBorder="1" applyAlignment="1">
      <alignment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colors>
    <mruColors>
      <color rgb="FFFFFFC1"/>
      <color rgb="FFFFFF97"/>
      <color rgb="FFFFFF57"/>
      <color rgb="FFF4F7FA"/>
      <color rgb="FFE7EDF5"/>
      <color rgb="FFAF423F"/>
      <color rgb="FFFF6600"/>
      <color rgb="FFD67F00"/>
      <color rgb="FFFFD13F"/>
      <color rgb="FFF8A80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1306285</xdr:colOff>
      <xdr:row>0</xdr:row>
      <xdr:rowOff>21772</xdr:rowOff>
    </xdr:from>
    <xdr:to>
      <xdr:col>7</xdr:col>
      <xdr:colOff>169420</xdr:colOff>
      <xdr:row>3</xdr:row>
      <xdr:rowOff>40378</xdr:rowOff>
    </xdr:to>
    <xdr:pic>
      <xdr:nvPicPr>
        <xdr:cNvPr id="7" name="Picture 1" descr="signature_214333071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9085" y="21772"/>
          <a:ext cx="3108564" cy="573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topLeftCell="A16" zoomScale="70" zoomScaleNormal="70" workbookViewId="0">
      <selection activeCell="B32" sqref="B32"/>
    </sheetView>
  </sheetViews>
  <sheetFormatPr defaultRowHeight="14.4"/>
  <cols>
    <col min="1" max="1" width="17.6640625" style="1" customWidth="1"/>
    <col min="2" max="2" width="31.21875" style="1" customWidth="1"/>
    <col min="3" max="3" width="19.44140625" style="1" customWidth="1"/>
    <col min="4" max="4" width="8.88671875" style="17" customWidth="1"/>
    <col min="5" max="5" width="12.88671875" style="17" customWidth="1"/>
    <col min="6" max="6" width="8.88671875" style="17" customWidth="1"/>
    <col min="7" max="7" width="11.6640625" style="17" bestFit="1" customWidth="1"/>
    <col min="8" max="8" width="8.88671875" style="17" customWidth="1"/>
    <col min="9" max="9" width="12" style="17" bestFit="1" customWidth="1"/>
    <col min="10" max="10" width="8.77734375" style="17" bestFit="1" customWidth="1"/>
    <col min="11" max="11" width="10" style="17" customWidth="1"/>
    <col min="12" max="12" width="15.6640625" style="17" customWidth="1"/>
    <col min="13" max="13" width="12" style="17" bestFit="1" customWidth="1"/>
    <col min="14" max="14" width="14.44140625" style="17" customWidth="1"/>
    <col min="15" max="15" width="13.88671875" style="17" customWidth="1"/>
    <col min="18" max="16384" width="8.88671875" style="1"/>
  </cols>
  <sheetData>
    <row r="1" spans="1:15">
      <c r="A1" s="65" t="s">
        <v>27</v>
      </c>
      <c r="B1" s="66" t="s">
        <v>28</v>
      </c>
      <c r="C1" s="66"/>
    </row>
    <row r="2" spans="1:15" ht="14.4" customHeight="1">
      <c r="A2" s="65" t="s">
        <v>29</v>
      </c>
      <c r="B2" s="66"/>
      <c r="C2" s="66"/>
      <c r="I2" s="71" t="s">
        <v>38</v>
      </c>
      <c r="J2" s="71"/>
      <c r="K2" s="71"/>
      <c r="L2" s="71"/>
      <c r="M2" s="71"/>
      <c r="N2" s="71"/>
    </row>
    <row r="3" spans="1:15">
      <c r="A3" s="67" t="s">
        <v>30</v>
      </c>
      <c r="B3" s="68" t="s">
        <v>36</v>
      </c>
      <c r="C3" s="68"/>
      <c r="I3" s="71"/>
      <c r="J3" s="71"/>
      <c r="K3" s="71"/>
      <c r="L3" s="71"/>
      <c r="M3" s="71"/>
      <c r="N3" s="71"/>
    </row>
    <row r="4" spans="1:15">
      <c r="A4" s="67" t="s">
        <v>31</v>
      </c>
      <c r="B4" s="68" t="s">
        <v>32</v>
      </c>
      <c r="C4" s="68"/>
      <c r="I4" s="71"/>
      <c r="J4" s="71"/>
      <c r="K4" s="71"/>
      <c r="L4" s="71"/>
      <c r="M4" s="71"/>
      <c r="N4" s="71"/>
    </row>
    <row r="5" spans="1:15">
      <c r="A5" s="67" t="s">
        <v>33</v>
      </c>
      <c r="B5" s="69">
        <v>43564</v>
      </c>
      <c r="C5" s="69"/>
      <c r="I5" s="71"/>
      <c r="J5" s="71"/>
      <c r="K5" s="71"/>
      <c r="L5" s="71"/>
      <c r="M5" s="71"/>
      <c r="N5" s="71"/>
    </row>
    <row r="6" spans="1:15">
      <c r="A6" s="67" t="s">
        <v>34</v>
      </c>
      <c r="B6" s="70" t="s">
        <v>35</v>
      </c>
      <c r="C6" s="70"/>
      <c r="I6" s="71"/>
      <c r="J6" s="71"/>
      <c r="K6" s="71"/>
      <c r="L6" s="71"/>
      <c r="M6" s="71"/>
      <c r="N6" s="71"/>
    </row>
    <row r="7" spans="1:15">
      <c r="I7" s="72"/>
      <c r="J7" s="72"/>
      <c r="K7" s="72"/>
      <c r="L7" s="72"/>
      <c r="M7" s="72"/>
      <c r="N7" s="72"/>
    </row>
    <row r="8" spans="1:15" ht="15" thickBot="1">
      <c r="B8" s="22" t="s">
        <v>37</v>
      </c>
      <c r="C8" s="17"/>
      <c r="O8" s="1"/>
    </row>
    <row r="9" spans="1:15" ht="48" customHeight="1">
      <c r="C9" s="18" t="s">
        <v>20</v>
      </c>
      <c r="D9" s="19"/>
      <c r="E9" s="18" t="s">
        <v>19</v>
      </c>
      <c r="F9" s="19"/>
      <c r="G9" s="18" t="s">
        <v>21</v>
      </c>
      <c r="H9" s="19"/>
      <c r="I9" s="18" t="s">
        <v>22</v>
      </c>
      <c r="J9" s="19"/>
      <c r="K9" s="18" t="s">
        <v>23</v>
      </c>
      <c r="L9" s="19"/>
      <c r="M9" s="18" t="s">
        <v>24</v>
      </c>
      <c r="N9" s="19"/>
      <c r="O9" s="1"/>
    </row>
    <row r="10" spans="1:15" ht="46.2" customHeight="1">
      <c r="B10" s="34" t="s">
        <v>9</v>
      </c>
      <c r="C10" s="35"/>
      <c r="D10" s="35">
        <f>SUM(D11:D18)</f>
        <v>94804</v>
      </c>
      <c r="E10" s="36"/>
      <c r="F10" s="35">
        <f>SUM(F11:F18)</f>
        <v>31760</v>
      </c>
      <c r="G10" s="36"/>
      <c r="H10" s="35">
        <f>SUM(H11:H18)</f>
        <v>30835</v>
      </c>
      <c r="I10" s="36"/>
      <c r="J10" s="35">
        <f>SUM(J11:J18)</f>
        <v>4116</v>
      </c>
      <c r="K10" s="36"/>
      <c r="L10" s="35">
        <f>SUM(L11:L18)</f>
        <v>43243</v>
      </c>
      <c r="M10" s="36"/>
      <c r="N10" s="37">
        <f>SUM(N11:N18)</f>
        <v>339155</v>
      </c>
      <c r="O10" s="1"/>
    </row>
    <row r="11" spans="1:15" ht="47.4" customHeight="1">
      <c r="B11" s="27" t="s">
        <v>40</v>
      </c>
      <c r="C11" s="30">
        <f>D11/$D$10</f>
        <v>0.48675161385595545</v>
      </c>
      <c r="D11" s="26">
        <v>46146</v>
      </c>
      <c r="E11" s="46">
        <f>F11/$F$10</f>
        <v>4.0554156171284633E-2</v>
      </c>
      <c r="F11" s="47">
        <v>1288</v>
      </c>
      <c r="G11" s="46">
        <f>H11/$H$10</f>
        <v>0.15553753851143182</v>
      </c>
      <c r="H11" s="47">
        <v>4796</v>
      </c>
      <c r="I11" s="46">
        <f>J11/$J$10</f>
        <v>1.2876579203109815E-2</v>
      </c>
      <c r="J11" s="47">
        <v>53</v>
      </c>
      <c r="K11" s="46">
        <f>L11/$L$10</f>
        <v>1.8823855884189347E-2</v>
      </c>
      <c r="L11" s="5">
        <v>814</v>
      </c>
      <c r="M11" s="61">
        <f>N11/$N$10</f>
        <v>0.16684996535507363</v>
      </c>
      <c r="N11" s="40">
        <v>56588</v>
      </c>
      <c r="O11" s="1"/>
    </row>
    <row r="12" spans="1:15" ht="35.4" customHeight="1">
      <c r="B12" s="2" t="s">
        <v>1</v>
      </c>
      <c r="C12" s="7">
        <f>D12/$D$10</f>
        <v>6.8731277161301216E-2</v>
      </c>
      <c r="D12" s="23">
        <v>6516</v>
      </c>
      <c r="E12" s="46">
        <f>F12/$F$10</f>
        <v>1.6057934508816121E-2</v>
      </c>
      <c r="F12" s="47">
        <v>510</v>
      </c>
      <c r="G12" s="46">
        <f>H12/$H$10</f>
        <v>7.686071023187936E-3</v>
      </c>
      <c r="H12" s="47">
        <v>237</v>
      </c>
      <c r="I12" s="46">
        <f>J12/$J$10</f>
        <v>1.9436345966958211E-3</v>
      </c>
      <c r="J12" s="47">
        <v>8</v>
      </c>
      <c r="K12" s="46">
        <f>L12/$L$10</f>
        <v>2.041948985963046E-2</v>
      </c>
      <c r="L12" s="5">
        <v>883</v>
      </c>
      <c r="M12" s="7">
        <f>N12/$N$10</f>
        <v>3.0567144815792188E-2</v>
      </c>
      <c r="N12" s="5">
        <v>10367</v>
      </c>
      <c r="O12" s="1"/>
    </row>
    <row r="13" spans="1:15" ht="35.4" customHeight="1">
      <c r="B13" s="2" t="s">
        <v>2</v>
      </c>
      <c r="C13" s="7">
        <f>D13/$D$10</f>
        <v>7.0144719632083035E-3</v>
      </c>
      <c r="D13" s="23">
        <v>665</v>
      </c>
      <c r="E13" s="46">
        <f>F13/$F$10</f>
        <v>3.9987405541561712E-3</v>
      </c>
      <c r="F13" s="47">
        <v>127</v>
      </c>
      <c r="G13" s="46">
        <f>H13/$H$10</f>
        <v>2.6593157126641805E-3</v>
      </c>
      <c r="H13" s="47">
        <v>82</v>
      </c>
      <c r="I13" s="46">
        <f>J13/$J$10</f>
        <v>4.616132167152575E-3</v>
      </c>
      <c r="J13" s="47">
        <v>19</v>
      </c>
      <c r="K13" s="46">
        <f>L13/$L$10</f>
        <v>1.2025067641005481E-3</v>
      </c>
      <c r="L13" s="5">
        <v>52</v>
      </c>
      <c r="M13" s="7">
        <f>N13/$N$10</f>
        <v>3.9627898748359897E-3</v>
      </c>
      <c r="N13" s="5">
        <v>1344</v>
      </c>
      <c r="O13" s="1"/>
    </row>
    <row r="14" spans="1:15" ht="35.4" customHeight="1">
      <c r="B14" s="2" t="s">
        <v>3</v>
      </c>
      <c r="C14" s="7">
        <f>D14/$D$10</f>
        <v>1.2056453314206152E-2</v>
      </c>
      <c r="D14" s="23">
        <v>1143</v>
      </c>
      <c r="E14" s="46">
        <f>F14/$F$10</f>
        <v>6.4420654911838793E-2</v>
      </c>
      <c r="F14" s="47">
        <v>2046</v>
      </c>
      <c r="G14" s="46">
        <f>H14/$H$10</f>
        <v>5.6461812874979728E-2</v>
      </c>
      <c r="H14" s="47">
        <v>1741</v>
      </c>
      <c r="I14" s="46">
        <f>J14/$J$10</f>
        <v>1.7735665694849367E-2</v>
      </c>
      <c r="J14" s="47">
        <v>73</v>
      </c>
      <c r="K14" s="46">
        <f>L14/$L$10</f>
        <v>8.75748676086303E-2</v>
      </c>
      <c r="L14" s="5">
        <v>3787</v>
      </c>
      <c r="M14" s="7">
        <f>N14/$N$10</f>
        <v>5.8734207073461983E-2</v>
      </c>
      <c r="N14" s="10">
        <v>19920</v>
      </c>
      <c r="O14" s="1"/>
    </row>
    <row r="15" spans="1:15" ht="35.4" customHeight="1">
      <c r="B15" s="73" t="s">
        <v>39</v>
      </c>
      <c r="C15" s="7">
        <f>D15/$D$10</f>
        <v>7.9743470739631242E-2</v>
      </c>
      <c r="D15" s="23">
        <v>7560</v>
      </c>
      <c r="E15" s="20">
        <f>F15/$F$10</f>
        <v>0.42071788413098238</v>
      </c>
      <c r="F15" s="21">
        <v>13362</v>
      </c>
      <c r="G15" s="20">
        <f>H15/$H$10</f>
        <v>0.22030160531863144</v>
      </c>
      <c r="H15" s="21">
        <v>6793</v>
      </c>
      <c r="I15" s="20">
        <f>J15/$J$10</f>
        <v>0.30344995140913511</v>
      </c>
      <c r="J15" s="21">
        <v>1249</v>
      </c>
      <c r="K15" s="20">
        <f>L15/$L$10</f>
        <v>0.54559119395046596</v>
      </c>
      <c r="L15" s="21">
        <v>23593</v>
      </c>
      <c r="M15" s="63">
        <f>N15/$N$10</f>
        <v>0.26712270200940574</v>
      </c>
      <c r="N15" s="64">
        <v>90596</v>
      </c>
      <c r="O15" s="1"/>
    </row>
    <row r="16" spans="1:15" ht="35.4" customHeight="1">
      <c r="B16" s="3" t="s">
        <v>4</v>
      </c>
      <c r="C16" s="11">
        <f>D16/$D$10</f>
        <v>0.33431078857432178</v>
      </c>
      <c r="D16" s="25">
        <v>31694</v>
      </c>
      <c r="E16" s="11">
        <f>F16/$F$10</f>
        <v>0.44546599496221662</v>
      </c>
      <c r="F16" s="25">
        <v>14148</v>
      </c>
      <c r="G16" s="11">
        <f>H16/$H$10</f>
        <v>0.55326739095184041</v>
      </c>
      <c r="H16" s="25">
        <v>17060</v>
      </c>
      <c r="I16" s="11">
        <f>J16/$J$10</f>
        <v>0.65354713313896984</v>
      </c>
      <c r="J16" s="25">
        <v>2690</v>
      </c>
      <c r="K16" s="57">
        <f>L16/$L$10</f>
        <v>0.32303494207154915</v>
      </c>
      <c r="L16" s="58">
        <v>13969</v>
      </c>
      <c r="M16" s="11">
        <f>N16/$N$10</f>
        <v>0.46412112455956717</v>
      </c>
      <c r="N16" s="6">
        <v>157409</v>
      </c>
      <c r="O16" s="1"/>
    </row>
    <row r="17" spans="2:17" ht="35.4" customHeight="1">
      <c r="B17" s="2" t="s">
        <v>5</v>
      </c>
      <c r="C17" s="7">
        <f>D17/$D$10</f>
        <v>4.8837601788954054E-3</v>
      </c>
      <c r="D17" s="23">
        <v>463</v>
      </c>
      <c r="E17" s="46">
        <f>F17/$F$10</f>
        <v>2.4874055415617128E-3</v>
      </c>
      <c r="F17" s="47">
        <v>79</v>
      </c>
      <c r="G17" s="46">
        <f>H17/$H$10</f>
        <v>1.8809794065185665E-3</v>
      </c>
      <c r="H17" s="47">
        <v>58</v>
      </c>
      <c r="I17" s="46">
        <f>J17/$J$10</f>
        <v>1.9436345966958211E-3</v>
      </c>
      <c r="J17" s="47">
        <v>8</v>
      </c>
      <c r="K17" s="46">
        <f>L17/$L$10</f>
        <v>1.5493837152833984E-3</v>
      </c>
      <c r="L17" s="5">
        <v>67</v>
      </c>
      <c r="M17" s="7">
        <f>N17/$N$10</f>
        <v>3.2846338694697114E-3</v>
      </c>
      <c r="N17" s="5">
        <v>1114</v>
      </c>
      <c r="O17" s="1"/>
    </row>
    <row r="18" spans="2:17" ht="35.4" customHeight="1">
      <c r="B18" s="2" t="s">
        <v>26</v>
      </c>
      <c r="C18" s="7">
        <f>D18/$D$10</f>
        <v>6.5081642124804858E-3</v>
      </c>
      <c r="D18" s="23">
        <v>617</v>
      </c>
      <c r="E18" s="46">
        <f>F18/$F$10</f>
        <v>6.2972292191435771E-3</v>
      </c>
      <c r="F18" s="47">
        <v>200</v>
      </c>
      <c r="G18" s="46">
        <f>H18/$H$10</f>
        <v>2.2052862007459055E-3</v>
      </c>
      <c r="H18" s="47">
        <v>68</v>
      </c>
      <c r="I18" s="46">
        <f>J18/$J$10</f>
        <v>3.8872691933916422E-3</v>
      </c>
      <c r="J18" s="47">
        <v>16</v>
      </c>
      <c r="K18" s="46">
        <f>L18/$L$10</f>
        <v>1.8037601461508221E-3</v>
      </c>
      <c r="L18" s="5">
        <v>78</v>
      </c>
      <c r="M18" s="7">
        <f>N18/$N$10</f>
        <v>5.3574324423935962E-3</v>
      </c>
      <c r="N18" s="5">
        <v>1817</v>
      </c>
      <c r="O18" s="1"/>
    </row>
    <row r="19" spans="2:17" s="16" customFormat="1" ht="19.2" customHeight="1">
      <c r="B19" s="12"/>
      <c r="C19" s="14"/>
      <c r="D19" s="14"/>
      <c r="E19" s="48"/>
      <c r="F19" s="49"/>
      <c r="G19" s="48"/>
      <c r="H19" s="49"/>
      <c r="I19" s="48"/>
      <c r="J19" s="49"/>
      <c r="K19" s="48"/>
      <c r="L19" s="14"/>
      <c r="M19" s="15"/>
      <c r="N19" s="14"/>
    </row>
    <row r="20" spans="2:17" ht="49.8" customHeight="1">
      <c r="B20" s="34" t="s">
        <v>10</v>
      </c>
      <c r="C20" s="38"/>
      <c r="D20" s="38">
        <f>SUM(D21:D26)</f>
        <v>94804</v>
      </c>
      <c r="E20" s="42"/>
      <c r="F20" s="38">
        <f>SUM(F21:F26)</f>
        <v>31760</v>
      </c>
      <c r="G20" s="42"/>
      <c r="H20" s="38">
        <f>SUM(H21:H26)</f>
        <v>30835</v>
      </c>
      <c r="I20" s="42"/>
      <c r="J20" s="38">
        <f>SUM(J21:J26)</f>
        <v>4116</v>
      </c>
      <c r="K20" s="42"/>
      <c r="L20" s="38">
        <f>SUM(L21:L26)</f>
        <v>43243</v>
      </c>
      <c r="M20" s="43"/>
      <c r="N20" s="39">
        <f>SUM(N21:N26)</f>
        <v>339155</v>
      </c>
      <c r="O20" s="1"/>
    </row>
    <row r="21" spans="2:17" ht="38.4" customHeight="1">
      <c r="B21" s="2" t="s">
        <v>6</v>
      </c>
      <c r="C21" s="7">
        <f>D21/$D$20</f>
        <v>9.270705877389139E-2</v>
      </c>
      <c r="D21" s="23">
        <v>8789</v>
      </c>
      <c r="E21" s="46">
        <f>F21/$F$20</f>
        <v>6.2972292191435767E-4</v>
      </c>
      <c r="F21" s="47">
        <v>20</v>
      </c>
      <c r="G21" s="46">
        <f>H21/$H$20</f>
        <v>4.6051564780282151E-3</v>
      </c>
      <c r="H21" s="47">
        <v>142</v>
      </c>
      <c r="I21" s="46">
        <f>J21/$J$20</f>
        <v>1.2147716229348883E-3</v>
      </c>
      <c r="J21" s="47">
        <v>5</v>
      </c>
      <c r="K21" s="46">
        <f>L21/$L$20</f>
        <v>4.3937747149827718E-4</v>
      </c>
      <c r="L21" s="5">
        <v>19</v>
      </c>
      <c r="M21" s="7">
        <f>N21/$N$20</f>
        <v>2.7255974406982058E-2</v>
      </c>
      <c r="N21" s="5">
        <v>9244</v>
      </c>
      <c r="O21" s="1"/>
    </row>
    <row r="22" spans="2:17" ht="38.4" customHeight="1">
      <c r="B22" s="2" t="s">
        <v>7</v>
      </c>
      <c r="C22" s="7">
        <f>D22/$D$20</f>
        <v>2.5315387536390867E-3</v>
      </c>
      <c r="D22" s="23">
        <v>240</v>
      </c>
      <c r="E22" s="46">
        <f>F22/$F$20</f>
        <v>1.5743073047858942E-4</v>
      </c>
      <c r="F22" s="47">
        <v>5</v>
      </c>
      <c r="G22" s="46">
        <f>H22/$H$20</f>
        <v>4.2159883249554079E-4</v>
      </c>
      <c r="H22" s="47">
        <v>13</v>
      </c>
      <c r="I22" s="46">
        <f>J22/$J$20</f>
        <v>0</v>
      </c>
      <c r="J22" s="47">
        <v>0</v>
      </c>
      <c r="K22" s="46">
        <f>L22/$L$20</f>
        <v>0</v>
      </c>
      <c r="L22" s="5">
        <v>0</v>
      </c>
      <c r="M22" s="7">
        <f>N22/$N$20</f>
        <v>8.4032374577995312E-4</v>
      </c>
      <c r="N22" s="5">
        <v>285</v>
      </c>
      <c r="O22" s="1"/>
    </row>
    <row r="23" spans="2:17" ht="38.4" customHeight="1">
      <c r="B23" s="45" t="s">
        <v>17</v>
      </c>
      <c r="C23" s="32">
        <f>D23/$D$20</f>
        <v>0.1962891861102907</v>
      </c>
      <c r="D23" s="33">
        <v>18609</v>
      </c>
      <c r="E23" s="46">
        <f>F23/$F$20</f>
        <v>1.6435768261964735E-2</v>
      </c>
      <c r="F23" s="47">
        <v>522</v>
      </c>
      <c r="G23" s="61">
        <f>H23/$H$20</f>
        <v>0.18076860710231879</v>
      </c>
      <c r="H23" s="41">
        <v>5574</v>
      </c>
      <c r="I23" s="46">
        <f>J23/$J$20</f>
        <v>1.020408163265306E-2</v>
      </c>
      <c r="J23" s="47">
        <v>42</v>
      </c>
      <c r="K23" s="46">
        <f>L23/$L$20</f>
        <v>1.3643826746525449E-2</v>
      </c>
      <c r="L23" s="5">
        <v>590</v>
      </c>
      <c r="M23" s="7">
        <f>N23/$N$20</f>
        <v>8.0974775545104752E-2</v>
      </c>
      <c r="N23" s="5">
        <v>27463</v>
      </c>
      <c r="O23" s="1"/>
    </row>
    <row r="24" spans="2:17" ht="38.4" customHeight="1">
      <c r="B24" s="62" t="s">
        <v>25</v>
      </c>
      <c r="C24" s="9">
        <f>D24/$D$20</f>
        <v>0.59135690477195058</v>
      </c>
      <c r="D24" s="31">
        <v>56063</v>
      </c>
      <c r="E24" s="55">
        <f>F24/$F$20</f>
        <v>0.14571788413098236</v>
      </c>
      <c r="F24" s="56">
        <v>4628</v>
      </c>
      <c r="G24" s="51">
        <f>H24/$H$20</f>
        <v>0.24764066807199611</v>
      </c>
      <c r="H24" s="52">
        <v>7636</v>
      </c>
      <c r="I24" s="46">
        <f>J24/$J$20</f>
        <v>3.4499514091350825E-2</v>
      </c>
      <c r="J24" s="47">
        <v>142</v>
      </c>
      <c r="K24" s="46">
        <f>L24/$L$20</f>
        <v>0.10360058275327799</v>
      </c>
      <c r="L24" s="5">
        <v>4480</v>
      </c>
      <c r="M24" s="9">
        <f>N24/$N$20</f>
        <v>0.25830372543527297</v>
      </c>
      <c r="N24" s="31">
        <v>87605</v>
      </c>
      <c r="O24" s="1"/>
    </row>
    <row r="25" spans="2:17" ht="51.6" customHeight="1">
      <c r="B25" s="4" t="s">
        <v>8</v>
      </c>
      <c r="C25" s="7">
        <f>D25/$D$20</f>
        <v>9.2116366398042271E-2</v>
      </c>
      <c r="D25" s="23">
        <v>8733</v>
      </c>
      <c r="E25" s="8">
        <f>F25/$F$20</f>
        <v>0.82556675062972296</v>
      </c>
      <c r="F25" s="44">
        <v>26220</v>
      </c>
      <c r="G25" s="8">
        <f>H25/$H$20</f>
        <v>0.55641316685584563</v>
      </c>
      <c r="H25" s="44">
        <v>17157</v>
      </c>
      <c r="I25" s="8">
        <f>J25/$J$20</f>
        <v>0.9463070942662779</v>
      </c>
      <c r="J25" s="44">
        <v>3895</v>
      </c>
      <c r="K25" s="8">
        <f>L25/$L$20</f>
        <v>0.87611867816756472</v>
      </c>
      <c r="L25" s="44">
        <v>37886</v>
      </c>
      <c r="M25" s="8">
        <f>N25/$N$20</f>
        <v>0.61813919889136237</v>
      </c>
      <c r="N25" s="44">
        <v>209645</v>
      </c>
      <c r="O25" s="1"/>
    </row>
    <row r="26" spans="2:17" ht="28.8">
      <c r="B26" s="2" t="s">
        <v>0</v>
      </c>
      <c r="C26" s="7">
        <f>D26/$D$20</f>
        <v>2.4998945192185984E-2</v>
      </c>
      <c r="D26" s="23">
        <v>2370</v>
      </c>
      <c r="E26" s="46">
        <f>F26/$F$20</f>
        <v>1.1492443324937028E-2</v>
      </c>
      <c r="F26" s="47">
        <v>365</v>
      </c>
      <c r="G26" s="46">
        <f>H26/$H$20</f>
        <v>1.0150802659315712E-2</v>
      </c>
      <c r="H26" s="47">
        <v>313</v>
      </c>
      <c r="I26" s="46">
        <f>J26/$J$20</f>
        <v>7.7745383867832843E-3</v>
      </c>
      <c r="J26" s="47">
        <v>32</v>
      </c>
      <c r="K26" s="46">
        <f>L26/$L$20</f>
        <v>6.1975348611335935E-3</v>
      </c>
      <c r="L26" s="5">
        <v>268</v>
      </c>
      <c r="M26" s="7">
        <f>N26/$N$20</f>
        <v>1.4486001975497929E-2</v>
      </c>
      <c r="N26" s="5">
        <v>4913</v>
      </c>
      <c r="O26" s="1"/>
      <c r="P26" s="1"/>
      <c r="Q26" s="1"/>
    </row>
    <row r="27" spans="2:17" s="16" customFormat="1" ht="15.6" customHeight="1">
      <c r="B27" s="12"/>
      <c r="C27" s="14"/>
      <c r="D27" s="14"/>
      <c r="E27" s="48"/>
      <c r="F27" s="49"/>
      <c r="G27" s="48"/>
      <c r="H27" s="49"/>
      <c r="I27" s="48"/>
      <c r="J27" s="49"/>
      <c r="K27" s="48"/>
      <c r="L27" s="14"/>
      <c r="M27" s="15"/>
      <c r="N27" s="14"/>
      <c r="P27" s="13"/>
    </row>
    <row r="28" spans="2:17" ht="38.4" customHeight="1">
      <c r="B28" s="34" t="s">
        <v>16</v>
      </c>
      <c r="C28" s="38"/>
      <c r="D28" s="38">
        <f>SUM(D29:D35)</f>
        <v>94804</v>
      </c>
      <c r="E28" s="42"/>
      <c r="F28" s="38">
        <f>SUM(F29:F35)</f>
        <v>31760</v>
      </c>
      <c r="G28" s="42"/>
      <c r="H28" s="38">
        <f>SUM(H29:H35)</f>
        <v>30835</v>
      </c>
      <c r="I28" s="42"/>
      <c r="J28" s="38">
        <f>SUM(J29:J35)</f>
        <v>4116</v>
      </c>
      <c r="K28" s="42"/>
      <c r="L28" s="38">
        <f>SUM(L29:L35)</f>
        <v>43243</v>
      </c>
      <c r="M28" s="38"/>
      <c r="N28" s="38">
        <f>SUM(N29:N35)</f>
        <v>339155</v>
      </c>
      <c r="O28" s="1"/>
      <c r="P28" s="1"/>
      <c r="Q28" s="1"/>
    </row>
    <row r="29" spans="2:17" ht="31.8" customHeight="1">
      <c r="B29" s="2" t="s">
        <v>11</v>
      </c>
      <c r="C29" s="7">
        <f>D29/$D$28</f>
        <v>7.4079152778363785E-2</v>
      </c>
      <c r="D29" s="23">
        <v>7023</v>
      </c>
      <c r="E29" s="46">
        <f>F29/$F$28</f>
        <v>1.1649874055415616E-3</v>
      </c>
      <c r="F29" s="47">
        <v>37</v>
      </c>
      <c r="G29" s="46">
        <f>H29/$H$28</f>
        <v>5.9348143343603051E-3</v>
      </c>
      <c r="H29" s="47">
        <v>183</v>
      </c>
      <c r="I29" s="46">
        <f>J29/$J$28</f>
        <v>1.9436345966958211E-3</v>
      </c>
      <c r="J29" s="47">
        <v>8</v>
      </c>
      <c r="K29" s="46">
        <f>L29/$L$28</f>
        <v>1.0868811137062645E-3</v>
      </c>
      <c r="L29" s="5">
        <v>47</v>
      </c>
      <c r="M29" s="7">
        <f>N29/$N$28</f>
        <v>2.22376199672716E-2</v>
      </c>
      <c r="N29" s="23">
        <v>7542</v>
      </c>
      <c r="O29" s="1"/>
      <c r="P29" s="1"/>
      <c r="Q29" s="1"/>
    </row>
    <row r="30" spans="2:17" ht="31.8" customHeight="1">
      <c r="B30" s="29" t="s">
        <v>15</v>
      </c>
      <c r="C30" s="7">
        <f>D30/$D$28</f>
        <v>2.7952407071431583E-3</v>
      </c>
      <c r="D30" s="23">
        <v>265</v>
      </c>
      <c r="E30" s="46">
        <f>F30/$F$28</f>
        <v>5.5415617128463475E-3</v>
      </c>
      <c r="F30" s="47">
        <v>176</v>
      </c>
      <c r="G30" s="46">
        <f>H30/$H$28</f>
        <v>8.1076698556834762E-4</v>
      </c>
      <c r="H30" s="47">
        <v>25</v>
      </c>
      <c r="I30" s="46">
        <f>J30/$J$28</f>
        <v>0</v>
      </c>
      <c r="J30" s="47">
        <v>0</v>
      </c>
      <c r="K30" s="46">
        <f>L30/$L$28</f>
        <v>8.0937955275998431E-4</v>
      </c>
      <c r="L30" s="5">
        <v>35</v>
      </c>
      <c r="M30" s="7">
        <f>N30/$N$28</f>
        <v>1.8664032669428432E-3</v>
      </c>
      <c r="N30" s="23">
        <v>633</v>
      </c>
      <c r="O30" s="1"/>
      <c r="P30" s="1"/>
      <c r="Q30" s="1"/>
    </row>
    <row r="31" spans="2:17" ht="31.8" customHeight="1">
      <c r="B31" s="27" t="s">
        <v>41</v>
      </c>
      <c r="C31" s="30">
        <f>D31/$D$28</f>
        <v>0.70597232184296022</v>
      </c>
      <c r="D31" s="26">
        <v>66929</v>
      </c>
      <c r="E31" s="61">
        <f>F31/$F$28</f>
        <v>8.5579345088161216E-2</v>
      </c>
      <c r="F31" s="40">
        <v>2718</v>
      </c>
      <c r="G31" s="61">
        <f>H31/$H$28</f>
        <v>0.28188746554240313</v>
      </c>
      <c r="H31" s="40">
        <v>8692</v>
      </c>
      <c r="I31" s="46">
        <f>J31/$J$28</f>
        <v>3.4013605442176874E-2</v>
      </c>
      <c r="J31" s="47">
        <v>140</v>
      </c>
      <c r="K31" s="46">
        <f>L31/$L$28</f>
        <v>5.8390953449113152E-2</v>
      </c>
      <c r="L31" s="5">
        <v>2525</v>
      </c>
      <c r="M31" s="61">
        <f>N31/$N$28</f>
        <v>0.26002565198802907</v>
      </c>
      <c r="N31" s="40">
        <v>88189</v>
      </c>
      <c r="O31" s="1"/>
      <c r="P31" s="1"/>
      <c r="Q31" s="1"/>
    </row>
    <row r="32" spans="2:17" ht="31.8" customHeight="1">
      <c r="B32" s="2" t="s">
        <v>12</v>
      </c>
      <c r="C32" s="7">
        <f>D32/$D$28</f>
        <v>1.8722838698789081E-2</v>
      </c>
      <c r="D32" s="24">
        <v>1775</v>
      </c>
      <c r="E32" s="46">
        <f>F32/$F$28</f>
        <v>2.0465994962216624E-3</v>
      </c>
      <c r="F32" s="50">
        <v>65</v>
      </c>
      <c r="G32" s="46">
        <f>H32/$H$28</f>
        <v>3.1457759040051888E-3</v>
      </c>
      <c r="H32" s="50">
        <v>97</v>
      </c>
      <c r="I32" s="46">
        <f>J32/$J$28</f>
        <v>9.7181729834791054E-4</v>
      </c>
      <c r="J32" s="50">
        <v>4</v>
      </c>
      <c r="K32" s="46">
        <f>L32/$L$28</f>
        <v>1.3412575445736882E-3</v>
      </c>
      <c r="L32" s="10">
        <v>58</v>
      </c>
      <c r="M32" s="7">
        <f>N32/$N$28</f>
        <v>6.6665683831876278E-3</v>
      </c>
      <c r="N32" s="24">
        <v>2261</v>
      </c>
      <c r="O32" s="1"/>
      <c r="P32" s="1"/>
      <c r="Q32" s="1"/>
    </row>
    <row r="33" spans="2:17" ht="31.8" customHeight="1">
      <c r="B33" s="3" t="s">
        <v>18</v>
      </c>
      <c r="C33" s="59">
        <f>D33/$D$28</f>
        <v>0.12252647567613181</v>
      </c>
      <c r="D33" s="60">
        <v>11616</v>
      </c>
      <c r="E33" s="11">
        <f>F33/$F$28</f>
        <v>0.86467254408060457</v>
      </c>
      <c r="F33" s="25">
        <v>27462</v>
      </c>
      <c r="G33" s="11">
        <f>H33/$H$28</f>
        <v>0.61478838981676664</v>
      </c>
      <c r="H33" s="25">
        <v>18957</v>
      </c>
      <c r="I33" s="11">
        <f>J33/$J$28</f>
        <v>0.75753158406219634</v>
      </c>
      <c r="J33" s="25">
        <v>3118</v>
      </c>
      <c r="K33" s="11">
        <f>L33/$L$28</f>
        <v>0.84589413315449902</v>
      </c>
      <c r="L33" s="25">
        <v>36579</v>
      </c>
      <c r="M33" s="11">
        <f>N33/$N$28</f>
        <v>0.61779127537556577</v>
      </c>
      <c r="N33" s="25">
        <v>209527</v>
      </c>
      <c r="O33" s="1"/>
      <c r="P33" s="1"/>
      <c r="Q33" s="1"/>
    </row>
    <row r="34" spans="2:17" ht="31.8" customHeight="1">
      <c r="B34" s="28" t="s">
        <v>13</v>
      </c>
      <c r="C34" s="7">
        <f>D34/$D$28</f>
        <v>7.246529682291887E-2</v>
      </c>
      <c r="D34" s="24">
        <v>6870</v>
      </c>
      <c r="E34" s="46">
        <f>F34/$F$28</f>
        <v>3.9389168765743075E-2</v>
      </c>
      <c r="F34" s="50">
        <v>1251</v>
      </c>
      <c r="G34" s="46">
        <f>H34/$H$28</f>
        <v>9.1389654613264149E-2</v>
      </c>
      <c r="H34" s="50">
        <v>2818</v>
      </c>
      <c r="I34" s="53">
        <f>J34/$J$28</f>
        <v>0.20068027210884354</v>
      </c>
      <c r="J34" s="54">
        <v>826</v>
      </c>
      <c r="K34" s="46">
        <f>L34/$L$28</f>
        <v>9.0766135559512517E-2</v>
      </c>
      <c r="L34" s="10">
        <v>3925</v>
      </c>
      <c r="M34" s="7">
        <f>N34/$N$28</f>
        <v>8.7718005041942479E-2</v>
      </c>
      <c r="N34" s="24">
        <v>29750</v>
      </c>
      <c r="O34" s="1"/>
      <c r="P34" s="1"/>
      <c r="Q34" s="1"/>
    </row>
    <row r="35" spans="2:17" ht="31.8" customHeight="1">
      <c r="B35" s="28" t="s">
        <v>14</v>
      </c>
      <c r="C35" s="7">
        <f>D35/$D$28</f>
        <v>3.4386734736930932E-3</v>
      </c>
      <c r="D35" s="24">
        <v>326</v>
      </c>
      <c r="E35" s="46">
        <f>F35/$F$28</f>
        <v>1.6057934508816121E-3</v>
      </c>
      <c r="F35" s="50">
        <v>51</v>
      </c>
      <c r="G35" s="46">
        <f>H35/$H$28</f>
        <v>2.0431328036322363E-3</v>
      </c>
      <c r="H35" s="50">
        <v>63</v>
      </c>
      <c r="I35" s="46">
        <f>J35/$J$28</f>
        <v>4.859086491739553E-3</v>
      </c>
      <c r="J35" s="50">
        <v>20</v>
      </c>
      <c r="K35" s="46">
        <f>L35/$L$28</f>
        <v>1.7112596258353954E-3</v>
      </c>
      <c r="L35" s="10">
        <v>74</v>
      </c>
      <c r="M35" s="7">
        <f>N35/$N$28</f>
        <v>3.694475977060636E-3</v>
      </c>
      <c r="N35" s="24">
        <v>1253</v>
      </c>
      <c r="O35" s="1"/>
      <c r="P35" s="1"/>
      <c r="Q35" s="1"/>
    </row>
    <row r="36" spans="2:17">
      <c r="C36" s="12"/>
      <c r="D36" s="14"/>
      <c r="E36" s="14"/>
      <c r="F36" s="14"/>
      <c r="G36" s="14"/>
      <c r="H36" s="14"/>
      <c r="I36" s="14"/>
      <c r="J36" s="13"/>
      <c r="K36" s="14"/>
      <c r="L36" s="13"/>
      <c r="M36" s="14"/>
      <c r="N36" s="13"/>
      <c r="O36" s="14"/>
      <c r="P36" s="1"/>
      <c r="Q36" s="1"/>
    </row>
    <row r="37" spans="2:17">
      <c r="P37" s="1"/>
      <c r="Q37" s="1"/>
    </row>
    <row r="38" spans="2:17">
      <c r="P38" s="1"/>
      <c r="Q38" s="1"/>
    </row>
    <row r="39" spans="2:17">
      <c r="P39" s="1"/>
      <c r="Q39" s="1"/>
    </row>
    <row r="40" spans="2:17">
      <c r="P40" s="1"/>
      <c r="Q40" s="1"/>
    </row>
    <row r="41" spans="2:17">
      <c r="P41" s="1"/>
      <c r="Q41" s="1"/>
    </row>
    <row r="42" spans="2:17" ht="14.4" customHeight="1">
      <c r="P42" s="1"/>
      <c r="Q42" s="1"/>
    </row>
  </sheetData>
  <mergeCells count="1">
    <mergeCell ref="I2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HOUSING TYPES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</dc:creator>
  <cp:lastModifiedBy>LC</cp:lastModifiedBy>
  <dcterms:created xsi:type="dcterms:W3CDTF">2018-11-06T17:08:19Z</dcterms:created>
  <dcterms:modified xsi:type="dcterms:W3CDTF">2019-04-09T15:14:02Z</dcterms:modified>
</cp:coreProperties>
</file>