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esamalea/Documents/IOM Mozambique/1. ASSESSMENTS/Score Card/"/>
    </mc:Choice>
  </mc:AlternateContent>
  <xr:revisionPtr revIDLastSave="0" documentId="13_ncr:1_{60955478-16A5-9B4B-BFB1-C803CD663E91}" xr6:coauthVersionLast="45" xr6:coauthVersionMax="45" xr10:uidLastSave="{00000000-0000-0000-0000-000000000000}"/>
  <bookViews>
    <workbookView xWindow="3400" yWindow="460" windowWidth="24060" windowHeight="17340" activeTab="1" xr2:uid="{459D558A-9ACC-D54D-84F3-07EC457107D4}"/>
  </bookViews>
  <sheets>
    <sheet name="Score Card" sheetId="1" r:id="rId1"/>
    <sheet name="Calculation" sheetId="2" r:id="rId2"/>
    <sheet name="Lists" sheetId="3" r:id="rId3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M6" i="2" l="1"/>
  <c r="AM8" i="2"/>
  <c r="AO8" i="2"/>
  <c r="AQ8" i="2"/>
  <c r="AM9" i="2"/>
  <c r="AO9" i="2"/>
  <c r="AQ9" i="2"/>
  <c r="AM7" i="2"/>
  <c r="AO7" i="2"/>
  <c r="AQ7" i="2"/>
  <c r="AL6" i="2"/>
  <c r="AK6" i="2"/>
  <c r="AO6" i="2"/>
  <c r="AQ6" i="2"/>
  <c r="AP9" i="2"/>
  <c r="AP8" i="2"/>
  <c r="AP7" i="2"/>
  <c r="AN9" i="2"/>
  <c r="AN8" i="2"/>
  <c r="AN7" i="2"/>
  <c r="AL9" i="2"/>
  <c r="AL8" i="2"/>
  <c r="AL7" i="2"/>
  <c r="AK9" i="2"/>
  <c r="AK8" i="2"/>
  <c r="AK7" i="2"/>
  <c r="AJ9" i="2"/>
  <c r="AJ8" i="2"/>
  <c r="AJ7" i="2"/>
  <c r="AI9" i="2"/>
  <c r="AI8" i="2"/>
  <c r="AI7" i="2"/>
  <c r="AH9" i="2"/>
  <c r="AH8" i="2"/>
  <c r="AH7" i="2"/>
  <c r="AG9" i="2"/>
  <c r="AG8" i="2"/>
  <c r="AG7" i="2"/>
  <c r="AF9" i="2"/>
  <c r="AF8" i="2"/>
  <c r="AF7" i="2"/>
  <c r="AE9" i="2"/>
  <c r="AE8" i="2"/>
  <c r="AE7" i="2"/>
  <c r="AD9" i="2"/>
  <c r="AD8" i="2"/>
  <c r="AD7" i="2"/>
  <c r="AC9" i="2"/>
  <c r="AC8" i="2"/>
  <c r="AC7" i="2"/>
  <c r="AC6" i="2"/>
  <c r="AB9" i="2"/>
  <c r="AB8" i="2"/>
  <c r="AB7" i="2"/>
  <c r="AA9" i="2"/>
  <c r="AA8" i="2"/>
  <c r="AA7" i="2"/>
  <c r="Z9" i="2"/>
  <c r="Z8" i="2"/>
  <c r="Z7" i="2"/>
  <c r="Y9" i="2"/>
  <c r="Y8" i="2"/>
  <c r="Y7" i="2"/>
  <c r="X9" i="2"/>
  <c r="X8" i="2"/>
  <c r="X7" i="2"/>
  <c r="W9" i="2"/>
  <c r="X6" i="2"/>
  <c r="Y6" i="2"/>
  <c r="W6" i="2"/>
  <c r="Z6" i="2"/>
  <c r="AA6" i="2"/>
  <c r="AB6" i="2"/>
  <c r="AD6" i="2"/>
  <c r="AE6" i="2"/>
  <c r="AF6" i="2"/>
  <c r="AG6" i="2"/>
  <c r="AH6" i="2"/>
  <c r="AI6" i="2"/>
  <c r="AJ6" i="2"/>
  <c r="AN6" i="2"/>
  <c r="AP6" i="2"/>
  <c r="W8" i="2"/>
  <c r="W7" i="2"/>
</calcChain>
</file>

<file path=xl/sharedStrings.xml><?xml version="1.0" encoding="utf-8"?>
<sst xmlns="http://schemas.openxmlformats.org/spreadsheetml/2006/main" count="294" uniqueCount="122">
  <si>
    <t>Vulnerability criteria</t>
  </si>
  <si>
    <t>Details</t>
  </si>
  <si>
    <t>Points</t>
  </si>
  <si>
    <t>No roof</t>
  </si>
  <si>
    <t>Roof with CGI or tiles</t>
  </si>
  <si>
    <t>Roof with grass/palm leaves</t>
  </si>
  <si>
    <t>Roof with tarp/other precarious materials</t>
  </si>
  <si>
    <t>Waterproof</t>
  </si>
  <si>
    <t>Leackages</t>
  </si>
  <si>
    <t>No leackages</t>
  </si>
  <si>
    <t>Risks of collapse</t>
  </si>
  <si>
    <t>No risk of collapse</t>
  </si>
  <si>
    <t>Bricks</t>
  </si>
  <si>
    <t>Adobe</t>
  </si>
  <si>
    <t>Wooden sticks/bamboo</t>
  </si>
  <si>
    <t>Grass/other precarious materials</t>
  </si>
  <si>
    <t>Foundation</t>
  </si>
  <si>
    <t>Good conditions and no risk of collapse</t>
  </si>
  <si>
    <t>Cracks but no risk of collaps</t>
  </si>
  <si>
    <t>Good condition but risk of collapse</t>
  </si>
  <si>
    <t>Craks and risk of collapse</t>
  </si>
  <si>
    <t>Risk of collapse</t>
  </si>
  <si>
    <t>No foundation</t>
  </si>
  <si>
    <t>Note</t>
  </si>
  <si>
    <t>Typology
x
Waterproof
x
Status</t>
  </si>
  <si>
    <t>Location</t>
  </si>
  <si>
    <t>Environment</t>
  </si>
  <si>
    <t>With Host Family</t>
  </si>
  <si>
    <t>HH in a Temporary Site (public building)</t>
  </si>
  <si>
    <t>HH at open air</t>
  </si>
  <si>
    <t>HH in informal settlement</t>
  </si>
  <si>
    <t>Free occupation of land or house</t>
  </si>
  <si>
    <t>HH in owned land</t>
  </si>
  <si>
    <t>HH in rented land</t>
  </si>
  <si>
    <t>HH in rented land with more HHs</t>
  </si>
  <si>
    <t>At risk (flooding, landfall, insecurity)</t>
  </si>
  <si>
    <t>At risk and less than 1,5 m from other shelters</t>
  </si>
  <si>
    <t>No risk but with less than 1,5 m from other shelters</t>
  </si>
  <si>
    <t>No risk</t>
  </si>
  <si>
    <t>Location
x
Environment</t>
  </si>
  <si>
    <t>HABITAT CONDITIONS</t>
  </si>
  <si>
    <t>ROOFING CONDITIONS</t>
  </si>
  <si>
    <t>WALLS CONDITIONS</t>
  </si>
  <si>
    <t>SHELTER NFI SCORE CARD</t>
  </si>
  <si>
    <t>HUMANITARIAN SITUATION IN TERMS OF SHELTER AND NFI</t>
  </si>
  <si>
    <t>Household status</t>
  </si>
  <si>
    <t>Displaced/Refugee/Victim of disaster</t>
  </si>
  <si>
    <t xml:space="preserve">Retournee </t>
  </si>
  <si>
    <t>Non displaced hosting household</t>
  </si>
  <si>
    <t>Non displaced no hosting household</t>
  </si>
  <si>
    <t>Shelter damaged/destroyed/burnt</t>
  </si>
  <si>
    <t>NFIs lost</t>
  </si>
  <si>
    <t>NFIs no lost</t>
  </si>
  <si>
    <t>Shelter not damaged/destroyed/burnt</t>
  </si>
  <si>
    <t>Impact on shelter</t>
  </si>
  <si>
    <t>Impact on NFIs</t>
  </si>
  <si>
    <t>HH status
x
Impact on shelter
x
Impact on NFIs</t>
  </si>
  <si>
    <t>NUMBER OF PEOPLE PER SHELTER</t>
  </si>
  <si>
    <t>Surface per person</t>
  </si>
  <si>
    <t>Average people per room</t>
  </si>
  <si>
    <t>Less than 1,5 sqm/person</t>
  </si>
  <si>
    <t>1,5 - 3,5 sqm/person</t>
  </si>
  <si>
    <t>More than 3,5 sqm/person</t>
  </si>
  <si>
    <t>1-3 persons/room</t>
  </si>
  <si>
    <t>4-5 persons/room</t>
  </si>
  <si>
    <t>More than 5 persons/room</t>
  </si>
  <si>
    <t>Child protection</t>
  </si>
  <si>
    <t>Teens (more than 12 years old) sleep in the same room than parents</t>
  </si>
  <si>
    <t>Teens (girls and boys) sleep in the same room</t>
  </si>
  <si>
    <t xml:space="preserve">Teens (girls and boys) don't sleep in the same room </t>
  </si>
  <si>
    <t>Surface per person
x
Average people/room
x
Child protection</t>
  </si>
  <si>
    <t>DOORS AND WINDOWS CONDITIONS</t>
  </si>
  <si>
    <t>Most of doors and windows are made with iron/steel</t>
  </si>
  <si>
    <t>Most of doors and windows are made with timber</t>
  </si>
  <si>
    <t>Most of doors and windows are made with bamboo</t>
  </si>
  <si>
    <t>Most of doors and windows are made with fabric/plastic sheet/grass/palm leaves</t>
  </si>
  <si>
    <t>No doors nor windows</t>
  </si>
  <si>
    <t>Doors and windows in good conditions</t>
  </si>
  <si>
    <t>Doors and windows damaged</t>
  </si>
  <si>
    <t>Doors and windows close properly</t>
  </si>
  <si>
    <t>Doors and windows don't close properly</t>
  </si>
  <si>
    <t>NFIs have been bought</t>
  </si>
  <si>
    <t>NFIs have been received</t>
  </si>
  <si>
    <t>No NFIs</t>
  </si>
  <si>
    <t>NFIs are not shared between HHs</t>
  </si>
  <si>
    <t>NFIs are shared between HHs</t>
  </si>
  <si>
    <t>Typology
x
Status
x
Functionality</t>
  </si>
  <si>
    <t>Typology
x
Status
x
Foundation</t>
  </si>
  <si>
    <t>Damaged/non functional</t>
  </si>
  <si>
    <t>Good conditions/functional</t>
  </si>
  <si>
    <t>Availability
x
Conditions
x
Status</t>
  </si>
  <si>
    <t xml:space="preserve">Surface per person
</t>
  </si>
  <si>
    <t xml:space="preserve">Average people per room
</t>
  </si>
  <si>
    <t xml:space="preserve">Child protection
</t>
  </si>
  <si>
    <t xml:space="preserve">Location
</t>
  </si>
  <si>
    <t xml:space="preserve">Environment
</t>
  </si>
  <si>
    <t>Roofing typology</t>
  </si>
  <si>
    <t>Roofing status</t>
  </si>
  <si>
    <t>Walls status</t>
  </si>
  <si>
    <t>Walls typology</t>
  </si>
  <si>
    <t>Doors and windows typology</t>
  </si>
  <si>
    <t>Doors and windows status</t>
  </si>
  <si>
    <t>Doors and windows funtionality</t>
  </si>
  <si>
    <t>Availability of NFIs</t>
  </si>
  <si>
    <t>Conditions of NFIs</t>
  </si>
  <si>
    <t>Status of NFIs</t>
  </si>
  <si>
    <t xml:space="preserve">Roofing typology
</t>
  </si>
  <si>
    <t xml:space="preserve">Waterproof
</t>
  </si>
  <si>
    <t xml:space="preserve">Walls typology
</t>
  </si>
  <si>
    <t xml:space="preserve">Walls status
</t>
  </si>
  <si>
    <t xml:space="preserve">Foundation
</t>
  </si>
  <si>
    <t xml:space="preserve">Doors and windows typology
</t>
  </si>
  <si>
    <t xml:space="preserve">Doors and windows status
</t>
  </si>
  <si>
    <t xml:space="preserve">Availability of NFIs
</t>
  </si>
  <si>
    <t xml:space="preserve">Status of NFIs
</t>
  </si>
  <si>
    <t>NFIs ACCESS</t>
  </si>
  <si>
    <t>Shelter/NFI Score Card 
(1=most vulnerable; 10=less vulnerable)</t>
  </si>
  <si>
    <t>No.</t>
  </si>
  <si>
    <t>Name</t>
  </si>
  <si>
    <t>HOUSEHOLD HEAD</t>
  </si>
  <si>
    <t>TOTAL</t>
  </si>
  <si>
    <t>xxxxxx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</si>
</sst>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7D141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0" xfId="0" applyFill="1"/>
    <xf numFmtId="0" fontId="0" fillId="0" borderId="1" xfId="0" applyFill="1" applyBorder="1"/>
    <xf numFmtId="0" fontId="0" fillId="0" borderId="0" xfId="0" applyFill="1" applyAlignment="1">
      <alignment horizontal="left" vertical="top"/>
    </xf>
    <xf numFmtId="0" fontId="0" fillId="0" borderId="1" xfId="0" applyFill="1" applyBorder="1" applyAlignment="1">
      <alignment horizontal="left" vertical="top"/>
    </xf>
    <xf numFmtId="0" fontId="0" fillId="0" borderId="1" xfId="0" applyFill="1" applyBorder="1" applyAlignment="1">
      <alignment horizontal="left" vertical="top" wrapText="1"/>
    </xf>
    <xf numFmtId="0" fontId="0" fillId="0" borderId="0" xfId="0" applyAlignment="1">
      <alignment horizontal="left" vertical="top"/>
    </xf>
    <xf numFmtId="0" fontId="0" fillId="0" borderId="4" xfId="0" applyFill="1" applyBorder="1" applyAlignment="1">
      <alignment horizontal="left" vertical="top"/>
    </xf>
    <xf numFmtId="0" fontId="0" fillId="0" borderId="4" xfId="0" applyFill="1" applyBorder="1" applyAlignment="1">
      <alignment horizontal="left" vertical="top" wrapText="1"/>
    </xf>
    <xf numFmtId="0" fontId="0" fillId="4" borderId="5" xfId="0" applyFill="1" applyBorder="1" applyAlignment="1">
      <alignment horizontal="left" vertical="top"/>
    </xf>
    <xf numFmtId="0" fontId="0" fillId="4" borderId="5" xfId="0" applyFill="1" applyBorder="1" applyAlignment="1">
      <alignment horizontal="left" vertical="top" wrapText="1"/>
    </xf>
    <xf numFmtId="0" fontId="4" fillId="0" borderId="0" xfId="0" applyFont="1"/>
    <xf numFmtId="0" fontId="0" fillId="0" borderId="1" xfId="0" applyFill="1" applyBorder="1" applyAlignment="1">
      <alignment vertical="center"/>
    </xf>
    <xf numFmtId="0" fontId="4" fillId="0" borderId="1" xfId="0" applyFont="1" applyBorder="1"/>
    <xf numFmtId="0" fontId="4" fillId="4" borderId="1" xfId="0" applyFont="1" applyFill="1" applyBorder="1"/>
    <xf numFmtId="0" fontId="4" fillId="0" borderId="4" xfId="0" applyFont="1" applyBorder="1"/>
    <xf numFmtId="0" fontId="4" fillId="4" borderId="4" xfId="0" applyFont="1" applyFill="1" applyBorder="1"/>
    <xf numFmtId="0" fontId="0" fillId="7" borderId="0" xfId="0" applyFill="1"/>
    <xf numFmtId="0" fontId="1" fillId="7" borderId="0" xfId="0" applyFont="1" applyFill="1" applyAlignment="1">
      <alignment horizontal="center"/>
    </xf>
    <xf numFmtId="0" fontId="0" fillId="2" borderId="11" xfId="0" applyFill="1" applyBorder="1" applyAlignment="1">
      <alignment vertical="center"/>
    </xf>
    <xf numFmtId="0" fontId="0" fillId="2" borderId="12" xfId="0" applyFill="1" applyBorder="1" applyAlignment="1">
      <alignment vertical="center"/>
    </xf>
    <xf numFmtId="0" fontId="0" fillId="4" borderId="5" xfId="0" applyFill="1" applyBorder="1" applyAlignment="1">
      <alignment horizontal="left" vertical="center"/>
    </xf>
    <xf numFmtId="0" fontId="0" fillId="4" borderId="5" xfId="0" applyFill="1" applyBorder="1" applyAlignment="1">
      <alignment horizontal="left" vertical="center" wrapText="1"/>
    </xf>
    <xf numFmtId="0" fontId="0" fillId="6" borderId="5" xfId="0" applyFill="1" applyBorder="1" applyAlignment="1">
      <alignment horizontal="left" vertical="center"/>
    </xf>
    <xf numFmtId="0" fontId="0" fillId="6" borderId="5" xfId="0" applyFill="1" applyBorder="1" applyAlignment="1">
      <alignment horizontal="left" vertical="center" wrapText="1"/>
    </xf>
    <xf numFmtId="0" fontId="3" fillId="5" borderId="5" xfId="0" applyFont="1" applyFill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0" fillId="0" borderId="14" xfId="0" applyBorder="1" applyAlignment="1">
      <alignment horizontal="center"/>
    </xf>
    <xf numFmtId="0" fontId="1" fillId="5" borderId="6" xfId="0" applyFont="1" applyFill="1" applyBorder="1" applyAlignment="1">
      <alignment horizontal="center"/>
    </xf>
    <xf numFmtId="0" fontId="1" fillId="5" borderId="7" xfId="0" applyFont="1" applyFill="1" applyBorder="1" applyAlignment="1">
      <alignment horizontal="center"/>
    </xf>
    <xf numFmtId="0" fontId="1" fillId="5" borderId="8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1" fillId="5" borderId="13" xfId="0" applyFont="1" applyFill="1" applyBorder="1" applyAlignment="1">
      <alignment horizontal="center"/>
    </xf>
    <xf numFmtId="0" fontId="5" fillId="0" borderId="0" xfId="0" applyFont="1" applyAlignment="1">
      <alignment horizontal="left" vertical="center"/>
    </xf>
    <xf numFmtId="0" fontId="6" fillId="0" borderId="0" xfId="0" applyFont="1"/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7" fillId="5" borderId="1" xfId="0" applyFont="1" applyFill="1" applyBorder="1" applyAlignment="1">
      <alignment horizontal="center"/>
    </xf>
    <xf numFmtId="0" fontId="6" fillId="4" borderId="1" xfId="0" applyFont="1" applyFill="1" applyBorder="1"/>
    <xf numFmtId="0" fontId="6" fillId="4" borderId="1" xfId="0" applyFont="1" applyFill="1" applyBorder="1" applyAlignment="1">
      <alignment wrapText="1"/>
    </xf>
    <xf numFmtId="0" fontId="6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wrapText="1"/>
    </xf>
    <xf numFmtId="0" fontId="6" fillId="2" borderId="1" xfId="0" applyFont="1" applyFill="1" applyBorder="1"/>
    <xf numFmtId="0" fontId="6" fillId="4" borderId="3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wrapText="1"/>
    </xf>
    <xf numFmtId="0" fontId="6" fillId="3" borderId="1" xfId="0" applyFont="1" applyFill="1" applyBorder="1"/>
    <xf numFmtId="0" fontId="6" fillId="3" borderId="4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left" vertical="center"/>
    </xf>
    <xf numFmtId="0" fontId="6" fillId="4" borderId="4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/>
    </xf>
    <xf numFmtId="0" fontId="6" fillId="3" borderId="2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0" borderId="0" xfId="0" applyFont="1" applyAlignment="1">
      <alignment wrapText="1"/>
    </xf>
    <xf numFmtId="0" fontId="6" fillId="4" borderId="15" xfId="0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left" vertical="center"/>
    </xf>
    <xf numFmtId="0" fontId="6" fillId="3" borderId="17" xfId="0" applyFont="1" applyFill="1" applyBorder="1" applyAlignment="1">
      <alignment horizontal="left" vertical="center"/>
    </xf>
    <xf numFmtId="0" fontId="6" fillId="2" borderId="18" xfId="0" applyFont="1" applyFill="1" applyBorder="1" applyAlignment="1">
      <alignment horizontal="left" vertical="center"/>
    </xf>
    <xf numFmtId="0" fontId="6" fillId="3" borderId="19" xfId="0" applyFont="1" applyFill="1" applyBorder="1" applyAlignment="1">
      <alignment horizontal="center" vertical="center"/>
    </xf>
    <xf numFmtId="0" fontId="6" fillId="3" borderId="20" xfId="0" applyFont="1" applyFill="1" applyBorder="1" applyAlignment="1">
      <alignment horizontal="center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7D141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1866900</xdr:colOff>
      <xdr:row>1</xdr:row>
      <xdr:rowOff>0</xdr:rowOff>
    </xdr:from>
    <xdr:to>
      <xdr:col>5</xdr:col>
      <xdr:colOff>228600</xdr:colOff>
      <xdr:row>3</xdr:row>
      <xdr:rowOff>62724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20A2F23-F454-8740-B5C5-113328BE96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1800" y="203200"/>
          <a:ext cx="2527300" cy="44372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279400</xdr:colOff>
      <xdr:row>0</xdr:row>
      <xdr:rowOff>88900</xdr:rowOff>
    </xdr:from>
    <xdr:to>
      <xdr:col>1</xdr:col>
      <xdr:colOff>2514600</xdr:colOff>
      <xdr:row>2</xdr:row>
      <xdr:rowOff>126224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F4A9668-0AE5-1C46-9AA6-4A5B16190A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9400" y="88900"/>
          <a:ext cx="2527300" cy="4437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254F42-90F0-CA48-8A41-DDF51B0354CC}">
  <dimension ref="B2:E93"/>
  <sheetViews>
    <sheetView topLeftCell="A67" workbookViewId="0">
      <selection activeCell="C94" sqref="C94"/>
    </sheetView>
  </sheetViews>
  <sheetFormatPr baseColWidth="10" defaultRowHeight="15" x14ac:dyDescent="0.2"/>
  <cols>
    <col min="1" max="1" width="10.83203125" style="36"/>
    <col min="2" max="2" width="25" style="36" customWidth="1"/>
    <col min="3" max="3" width="35.6640625" style="61" customWidth="1"/>
    <col min="4" max="4" width="6.83203125" style="36" customWidth="1"/>
    <col min="5" max="5" width="12.1640625" style="36" customWidth="1"/>
    <col min="6" max="16384" width="10.83203125" style="36"/>
  </cols>
  <sheetData>
    <row r="2" spans="2:5" x14ac:dyDescent="0.2">
      <c r="B2" s="35" t="s">
        <v>43</v>
      </c>
      <c r="C2" s="35"/>
      <c r="D2" s="35"/>
      <c r="E2" s="35"/>
    </row>
    <row r="3" spans="2:5" x14ac:dyDescent="0.2">
      <c r="B3" s="35"/>
      <c r="C3" s="35"/>
      <c r="D3" s="35"/>
      <c r="E3" s="35"/>
    </row>
    <row r="4" spans="2:5" x14ac:dyDescent="0.2">
      <c r="B4" s="37"/>
      <c r="C4" s="38"/>
      <c r="D4" s="37"/>
      <c r="E4" s="37"/>
    </row>
    <row r="5" spans="2:5" x14ac:dyDescent="0.2">
      <c r="B5" s="39" t="s">
        <v>44</v>
      </c>
      <c r="C5" s="39"/>
      <c r="D5" s="39"/>
      <c r="E5" s="39"/>
    </row>
    <row r="6" spans="2:5" ht="16" x14ac:dyDescent="0.2">
      <c r="B6" s="40" t="s">
        <v>0</v>
      </c>
      <c r="C6" s="41" t="s">
        <v>1</v>
      </c>
      <c r="D6" s="40" t="s">
        <v>2</v>
      </c>
      <c r="E6" s="40" t="s">
        <v>23</v>
      </c>
    </row>
    <row r="7" spans="2:5" ht="16" customHeight="1" x14ac:dyDescent="0.2">
      <c r="B7" s="42" t="s">
        <v>45</v>
      </c>
      <c r="C7" s="43" t="s">
        <v>46</v>
      </c>
      <c r="D7" s="44">
        <v>1</v>
      </c>
      <c r="E7" s="45" t="s">
        <v>56</v>
      </c>
    </row>
    <row r="8" spans="2:5" ht="16" x14ac:dyDescent="0.2">
      <c r="B8" s="42"/>
      <c r="C8" s="43" t="s">
        <v>47</v>
      </c>
      <c r="D8" s="44">
        <v>1.5</v>
      </c>
      <c r="E8" s="46"/>
    </row>
    <row r="9" spans="2:5" ht="16" x14ac:dyDescent="0.2">
      <c r="B9" s="42"/>
      <c r="C9" s="43" t="s">
        <v>48</v>
      </c>
      <c r="D9" s="44">
        <v>1.75</v>
      </c>
      <c r="E9" s="46"/>
    </row>
    <row r="10" spans="2:5" ht="16" x14ac:dyDescent="0.2">
      <c r="B10" s="42"/>
      <c r="C10" s="43" t="s">
        <v>49</v>
      </c>
      <c r="D10" s="44">
        <v>2</v>
      </c>
      <c r="E10" s="46"/>
    </row>
    <row r="11" spans="2:5" ht="16" x14ac:dyDescent="0.2">
      <c r="B11" s="47" t="s">
        <v>54</v>
      </c>
      <c r="C11" s="48" t="s">
        <v>50</v>
      </c>
      <c r="D11" s="49">
        <v>1</v>
      </c>
      <c r="E11" s="46"/>
    </row>
    <row r="12" spans="2:5" ht="16" x14ac:dyDescent="0.2">
      <c r="B12" s="50"/>
      <c r="C12" s="48" t="s">
        <v>53</v>
      </c>
      <c r="D12" s="49">
        <v>5</v>
      </c>
      <c r="E12" s="46"/>
    </row>
    <row r="13" spans="2:5" ht="16" x14ac:dyDescent="0.2">
      <c r="B13" s="51" t="s">
        <v>55</v>
      </c>
      <c r="C13" s="43" t="s">
        <v>51</v>
      </c>
      <c r="D13" s="44">
        <v>1</v>
      </c>
      <c r="E13" s="46"/>
    </row>
    <row r="14" spans="2:5" ht="16" x14ac:dyDescent="0.2">
      <c r="B14" s="52"/>
      <c r="C14" s="43" t="s">
        <v>52</v>
      </c>
      <c r="D14" s="44">
        <v>5</v>
      </c>
      <c r="E14" s="53"/>
    </row>
    <row r="15" spans="2:5" x14ac:dyDescent="0.2">
      <c r="B15" s="37"/>
      <c r="C15" s="38"/>
      <c r="D15" s="37"/>
      <c r="E15" s="37"/>
    </row>
    <row r="16" spans="2:5" x14ac:dyDescent="0.2">
      <c r="B16" s="39" t="s">
        <v>57</v>
      </c>
      <c r="C16" s="39"/>
      <c r="D16" s="39"/>
      <c r="E16" s="39"/>
    </row>
    <row r="17" spans="2:5" ht="16" x14ac:dyDescent="0.2">
      <c r="B17" s="40" t="s">
        <v>0</v>
      </c>
      <c r="C17" s="41" t="s">
        <v>1</v>
      </c>
      <c r="D17" s="40" t="s">
        <v>2</v>
      </c>
      <c r="E17" s="40" t="s">
        <v>23</v>
      </c>
    </row>
    <row r="18" spans="2:5" ht="16" customHeight="1" x14ac:dyDescent="0.2">
      <c r="B18" s="42" t="s">
        <v>58</v>
      </c>
      <c r="C18" s="43" t="s">
        <v>60</v>
      </c>
      <c r="D18" s="44">
        <v>1</v>
      </c>
      <c r="E18" s="54" t="s">
        <v>70</v>
      </c>
    </row>
    <row r="19" spans="2:5" ht="16" x14ac:dyDescent="0.2">
      <c r="B19" s="42"/>
      <c r="C19" s="43" t="s">
        <v>61</v>
      </c>
      <c r="D19" s="44">
        <v>1.5</v>
      </c>
      <c r="E19" s="54"/>
    </row>
    <row r="20" spans="2:5" ht="16" x14ac:dyDescent="0.2">
      <c r="B20" s="42"/>
      <c r="C20" s="43" t="s">
        <v>62</v>
      </c>
      <c r="D20" s="44">
        <v>2.5</v>
      </c>
      <c r="E20" s="54"/>
    </row>
    <row r="21" spans="2:5" ht="16" x14ac:dyDescent="0.2">
      <c r="B21" s="55" t="s">
        <v>59</v>
      </c>
      <c r="C21" s="48" t="s">
        <v>63</v>
      </c>
      <c r="D21" s="49">
        <v>2</v>
      </c>
      <c r="E21" s="54"/>
    </row>
    <row r="22" spans="2:5" ht="16" x14ac:dyDescent="0.2">
      <c r="B22" s="55"/>
      <c r="C22" s="48" t="s">
        <v>64</v>
      </c>
      <c r="D22" s="49">
        <v>1.5</v>
      </c>
      <c r="E22" s="54"/>
    </row>
    <row r="23" spans="2:5" ht="16" x14ac:dyDescent="0.2">
      <c r="B23" s="55"/>
      <c r="C23" s="48" t="s">
        <v>65</v>
      </c>
      <c r="D23" s="49">
        <v>1</v>
      </c>
      <c r="E23" s="54"/>
    </row>
    <row r="24" spans="2:5" ht="33" customHeight="1" x14ac:dyDescent="0.2">
      <c r="B24" s="42" t="s">
        <v>66</v>
      </c>
      <c r="C24" s="56" t="s">
        <v>67</v>
      </c>
      <c r="D24" s="57">
        <v>1</v>
      </c>
      <c r="E24" s="54"/>
    </row>
    <row r="25" spans="2:5" ht="17" customHeight="1" x14ac:dyDescent="0.2">
      <c r="B25" s="42"/>
      <c r="C25" s="56" t="s">
        <v>68</v>
      </c>
      <c r="D25" s="57">
        <v>1.5</v>
      </c>
      <c r="E25" s="54"/>
    </row>
    <row r="26" spans="2:5" ht="32" x14ac:dyDescent="0.2">
      <c r="B26" s="42"/>
      <c r="C26" s="56" t="s">
        <v>69</v>
      </c>
      <c r="D26" s="57">
        <v>2</v>
      </c>
      <c r="E26" s="54"/>
    </row>
    <row r="27" spans="2:5" x14ac:dyDescent="0.2">
      <c r="B27" s="37"/>
      <c r="C27" s="38"/>
      <c r="D27" s="37"/>
      <c r="E27" s="37"/>
    </row>
    <row r="28" spans="2:5" x14ac:dyDescent="0.2">
      <c r="B28" s="39" t="s">
        <v>40</v>
      </c>
      <c r="C28" s="39"/>
      <c r="D28" s="39"/>
      <c r="E28" s="39"/>
    </row>
    <row r="29" spans="2:5" ht="16" x14ac:dyDescent="0.2">
      <c r="B29" s="40" t="s">
        <v>0</v>
      </c>
      <c r="C29" s="41" t="s">
        <v>1</v>
      </c>
      <c r="D29" s="40" t="s">
        <v>2</v>
      </c>
      <c r="E29" s="40" t="s">
        <v>23</v>
      </c>
    </row>
    <row r="30" spans="2:5" ht="16" customHeight="1" x14ac:dyDescent="0.2">
      <c r="B30" s="42" t="s">
        <v>25</v>
      </c>
      <c r="C30" s="43" t="s">
        <v>27</v>
      </c>
      <c r="D30" s="44">
        <v>2.5</v>
      </c>
      <c r="E30" s="45" t="s">
        <v>39</v>
      </c>
    </row>
    <row r="31" spans="2:5" ht="16" x14ac:dyDescent="0.2">
      <c r="B31" s="42"/>
      <c r="C31" s="43" t="s">
        <v>28</v>
      </c>
      <c r="D31" s="44">
        <v>1.5</v>
      </c>
      <c r="E31" s="46"/>
    </row>
    <row r="32" spans="2:5" ht="16" x14ac:dyDescent="0.2">
      <c r="B32" s="42"/>
      <c r="C32" s="43" t="s">
        <v>29</v>
      </c>
      <c r="D32" s="44">
        <v>1</v>
      </c>
      <c r="E32" s="46"/>
    </row>
    <row r="33" spans="2:5" ht="16" x14ac:dyDescent="0.2">
      <c r="B33" s="42"/>
      <c r="C33" s="43" t="s">
        <v>30</v>
      </c>
      <c r="D33" s="44">
        <v>1.75</v>
      </c>
      <c r="E33" s="46"/>
    </row>
    <row r="34" spans="2:5" ht="16" x14ac:dyDescent="0.2">
      <c r="B34" s="42"/>
      <c r="C34" s="43" t="s">
        <v>31</v>
      </c>
      <c r="D34" s="44">
        <v>2</v>
      </c>
      <c r="E34" s="46"/>
    </row>
    <row r="35" spans="2:5" ht="16" x14ac:dyDescent="0.2">
      <c r="B35" s="42"/>
      <c r="C35" s="43" t="s">
        <v>34</v>
      </c>
      <c r="D35" s="44">
        <v>3</v>
      </c>
      <c r="E35" s="46"/>
    </row>
    <row r="36" spans="2:5" ht="16" x14ac:dyDescent="0.2">
      <c r="B36" s="42"/>
      <c r="C36" s="43" t="s">
        <v>33</v>
      </c>
      <c r="D36" s="44">
        <v>3.5</v>
      </c>
      <c r="E36" s="46"/>
    </row>
    <row r="37" spans="2:5" ht="16" x14ac:dyDescent="0.2">
      <c r="B37" s="42"/>
      <c r="C37" s="43" t="s">
        <v>32</v>
      </c>
      <c r="D37" s="44">
        <v>4</v>
      </c>
      <c r="E37" s="46"/>
    </row>
    <row r="38" spans="2:5" ht="16" x14ac:dyDescent="0.2">
      <c r="B38" s="47" t="s">
        <v>26</v>
      </c>
      <c r="C38" s="48" t="s">
        <v>35</v>
      </c>
      <c r="D38" s="49">
        <v>1.5</v>
      </c>
      <c r="E38" s="46"/>
    </row>
    <row r="39" spans="2:5" ht="32" x14ac:dyDescent="0.2">
      <c r="B39" s="58"/>
      <c r="C39" s="48" t="s">
        <v>37</v>
      </c>
      <c r="D39" s="49">
        <v>1.75</v>
      </c>
      <c r="E39" s="46"/>
    </row>
    <row r="40" spans="2:5" ht="32" x14ac:dyDescent="0.2">
      <c r="B40" s="58"/>
      <c r="C40" s="48" t="s">
        <v>36</v>
      </c>
      <c r="D40" s="49">
        <v>1</v>
      </c>
      <c r="E40" s="46"/>
    </row>
    <row r="41" spans="2:5" ht="16" x14ac:dyDescent="0.2">
      <c r="B41" s="50"/>
      <c r="C41" s="48" t="s">
        <v>38</v>
      </c>
      <c r="D41" s="49">
        <v>2.5</v>
      </c>
      <c r="E41" s="53"/>
    </row>
    <row r="43" spans="2:5" x14ac:dyDescent="0.2">
      <c r="B43" s="39" t="s">
        <v>41</v>
      </c>
      <c r="C43" s="39"/>
      <c r="D43" s="39"/>
      <c r="E43" s="39"/>
    </row>
    <row r="44" spans="2:5" ht="16" x14ac:dyDescent="0.2">
      <c r="B44" s="40" t="s">
        <v>0</v>
      </c>
      <c r="C44" s="41" t="s">
        <v>1</v>
      </c>
      <c r="D44" s="40" t="s">
        <v>2</v>
      </c>
      <c r="E44" s="40" t="s">
        <v>23</v>
      </c>
    </row>
    <row r="45" spans="2:5" ht="16" x14ac:dyDescent="0.2">
      <c r="B45" s="55" t="s">
        <v>96</v>
      </c>
      <c r="C45" s="48" t="s">
        <v>4</v>
      </c>
      <c r="D45" s="49">
        <v>2.5</v>
      </c>
      <c r="E45" s="54" t="s">
        <v>24</v>
      </c>
    </row>
    <row r="46" spans="2:5" ht="16" x14ac:dyDescent="0.2">
      <c r="B46" s="55"/>
      <c r="C46" s="48" t="s">
        <v>5</v>
      </c>
      <c r="D46" s="49">
        <v>1.75</v>
      </c>
      <c r="E46" s="59"/>
    </row>
    <row r="47" spans="2:5" ht="16" x14ac:dyDescent="0.2">
      <c r="B47" s="55"/>
      <c r="C47" s="48" t="s">
        <v>6</v>
      </c>
      <c r="D47" s="49">
        <v>1.5</v>
      </c>
      <c r="E47" s="59"/>
    </row>
    <row r="48" spans="2:5" ht="16" x14ac:dyDescent="0.2">
      <c r="B48" s="55"/>
      <c r="C48" s="48" t="s">
        <v>3</v>
      </c>
      <c r="D48" s="49">
        <v>1</v>
      </c>
      <c r="E48" s="59"/>
    </row>
    <row r="49" spans="2:5" ht="16" x14ac:dyDescent="0.2">
      <c r="B49" s="42" t="s">
        <v>7</v>
      </c>
      <c r="C49" s="43" t="s">
        <v>3</v>
      </c>
      <c r="D49" s="44">
        <v>1</v>
      </c>
      <c r="E49" s="59"/>
    </row>
    <row r="50" spans="2:5" ht="16" x14ac:dyDescent="0.2">
      <c r="B50" s="42"/>
      <c r="C50" s="43" t="s">
        <v>8</v>
      </c>
      <c r="D50" s="44">
        <v>1.5</v>
      </c>
      <c r="E50" s="59"/>
    </row>
    <row r="51" spans="2:5" ht="16" x14ac:dyDescent="0.2">
      <c r="B51" s="42"/>
      <c r="C51" s="43" t="s">
        <v>9</v>
      </c>
      <c r="D51" s="44">
        <v>2</v>
      </c>
      <c r="E51" s="59"/>
    </row>
    <row r="52" spans="2:5" ht="16" x14ac:dyDescent="0.2">
      <c r="B52" s="55" t="s">
        <v>97</v>
      </c>
      <c r="C52" s="48" t="s">
        <v>10</v>
      </c>
      <c r="D52" s="49">
        <v>2</v>
      </c>
      <c r="E52" s="59"/>
    </row>
    <row r="53" spans="2:5" ht="16" x14ac:dyDescent="0.2">
      <c r="B53" s="55"/>
      <c r="C53" s="48" t="s">
        <v>11</v>
      </c>
      <c r="D53" s="49">
        <v>1</v>
      </c>
      <c r="E53" s="59"/>
    </row>
    <row r="55" spans="2:5" x14ac:dyDescent="0.2">
      <c r="B55" s="39" t="s">
        <v>42</v>
      </c>
      <c r="C55" s="39"/>
      <c r="D55" s="39"/>
      <c r="E55" s="39"/>
    </row>
    <row r="56" spans="2:5" ht="16" x14ac:dyDescent="0.2">
      <c r="B56" s="40" t="s">
        <v>0</v>
      </c>
      <c r="C56" s="41" t="s">
        <v>1</v>
      </c>
      <c r="D56" s="40" t="s">
        <v>2</v>
      </c>
      <c r="E56" s="40" t="s">
        <v>23</v>
      </c>
    </row>
    <row r="57" spans="2:5" ht="16" x14ac:dyDescent="0.2">
      <c r="B57" s="55" t="s">
        <v>99</v>
      </c>
      <c r="C57" s="48" t="s">
        <v>12</v>
      </c>
      <c r="D57" s="49">
        <v>2</v>
      </c>
      <c r="E57" s="54" t="s">
        <v>87</v>
      </c>
    </row>
    <row r="58" spans="2:5" ht="16" x14ac:dyDescent="0.2">
      <c r="B58" s="55"/>
      <c r="C58" s="48" t="s">
        <v>13</v>
      </c>
      <c r="D58" s="49">
        <v>1.75</v>
      </c>
      <c r="E58" s="59"/>
    </row>
    <row r="59" spans="2:5" ht="16" x14ac:dyDescent="0.2">
      <c r="B59" s="55"/>
      <c r="C59" s="48" t="s">
        <v>14</v>
      </c>
      <c r="D59" s="49">
        <v>1.5</v>
      </c>
      <c r="E59" s="59"/>
    </row>
    <row r="60" spans="2:5" ht="16" x14ac:dyDescent="0.2">
      <c r="B60" s="55"/>
      <c r="C60" s="48" t="s">
        <v>15</v>
      </c>
      <c r="D60" s="49">
        <v>1</v>
      </c>
      <c r="E60" s="59"/>
    </row>
    <row r="61" spans="2:5" ht="16" x14ac:dyDescent="0.2">
      <c r="B61" s="42" t="s">
        <v>98</v>
      </c>
      <c r="C61" s="43" t="s">
        <v>17</v>
      </c>
      <c r="D61" s="44">
        <v>4</v>
      </c>
      <c r="E61" s="59"/>
    </row>
    <row r="62" spans="2:5" ht="16" x14ac:dyDescent="0.2">
      <c r="B62" s="42"/>
      <c r="C62" s="43" t="s">
        <v>18</v>
      </c>
      <c r="D62" s="44">
        <v>1.75</v>
      </c>
      <c r="E62" s="59"/>
    </row>
    <row r="63" spans="2:5" ht="16" x14ac:dyDescent="0.2">
      <c r="B63" s="42"/>
      <c r="C63" s="43" t="s">
        <v>19</v>
      </c>
      <c r="D63" s="44">
        <v>1.5</v>
      </c>
      <c r="E63" s="59"/>
    </row>
    <row r="64" spans="2:5" ht="16" x14ac:dyDescent="0.2">
      <c r="B64" s="42"/>
      <c r="C64" s="43" t="s">
        <v>20</v>
      </c>
      <c r="D64" s="44">
        <v>1</v>
      </c>
      <c r="E64" s="59"/>
    </row>
    <row r="65" spans="2:5" ht="16" x14ac:dyDescent="0.2">
      <c r="B65" s="55" t="s">
        <v>16</v>
      </c>
      <c r="C65" s="48" t="s">
        <v>11</v>
      </c>
      <c r="D65" s="49">
        <v>1.25</v>
      </c>
      <c r="E65" s="59"/>
    </row>
    <row r="66" spans="2:5" ht="16" x14ac:dyDescent="0.2">
      <c r="B66" s="55"/>
      <c r="C66" s="48" t="s">
        <v>22</v>
      </c>
      <c r="D66" s="49">
        <v>1.125</v>
      </c>
      <c r="E66" s="59"/>
    </row>
    <row r="67" spans="2:5" ht="16" x14ac:dyDescent="0.2">
      <c r="B67" s="55"/>
      <c r="C67" s="48" t="s">
        <v>21</v>
      </c>
      <c r="D67" s="49">
        <v>1</v>
      </c>
      <c r="E67" s="59"/>
    </row>
    <row r="69" spans="2:5" x14ac:dyDescent="0.2">
      <c r="B69" s="39" t="s">
        <v>71</v>
      </c>
      <c r="C69" s="39"/>
      <c r="D69" s="39"/>
      <c r="E69" s="39"/>
    </row>
    <row r="70" spans="2:5" ht="16" x14ac:dyDescent="0.2">
      <c r="B70" s="40" t="s">
        <v>0</v>
      </c>
      <c r="C70" s="41" t="s">
        <v>1</v>
      </c>
      <c r="D70" s="40" t="s">
        <v>2</v>
      </c>
      <c r="E70" s="40" t="s">
        <v>23</v>
      </c>
    </row>
    <row r="71" spans="2:5" ht="32" customHeight="1" x14ac:dyDescent="0.2">
      <c r="B71" s="47" t="s">
        <v>100</v>
      </c>
      <c r="C71" s="48" t="s">
        <v>72</v>
      </c>
      <c r="D71" s="49">
        <v>2</v>
      </c>
      <c r="E71" s="62" t="s">
        <v>86</v>
      </c>
    </row>
    <row r="72" spans="2:5" ht="32" x14ac:dyDescent="0.2">
      <c r="B72" s="58"/>
      <c r="C72" s="48" t="s">
        <v>73</v>
      </c>
      <c r="D72" s="49">
        <v>1.75</v>
      </c>
      <c r="E72" s="63"/>
    </row>
    <row r="73" spans="2:5" ht="32" x14ac:dyDescent="0.2">
      <c r="B73" s="58"/>
      <c r="C73" s="48" t="s">
        <v>74</v>
      </c>
      <c r="D73" s="49">
        <v>1.5</v>
      </c>
      <c r="E73" s="63"/>
    </row>
    <row r="74" spans="2:5" ht="32" x14ac:dyDescent="0.2">
      <c r="B74" s="64"/>
      <c r="C74" s="48" t="s">
        <v>75</v>
      </c>
      <c r="D74" s="49">
        <v>1.25</v>
      </c>
      <c r="E74" s="63"/>
    </row>
    <row r="75" spans="2:5" ht="16" x14ac:dyDescent="0.2">
      <c r="B75" s="65"/>
      <c r="C75" s="48" t="s">
        <v>76</v>
      </c>
      <c r="D75" s="49">
        <v>1</v>
      </c>
      <c r="E75" s="63"/>
    </row>
    <row r="76" spans="2:5" ht="16" x14ac:dyDescent="0.2">
      <c r="B76" s="66" t="s">
        <v>101</v>
      </c>
      <c r="C76" s="43" t="s">
        <v>77</v>
      </c>
      <c r="D76" s="44">
        <v>4</v>
      </c>
      <c r="E76" s="63"/>
    </row>
    <row r="77" spans="2:5" ht="16" x14ac:dyDescent="0.2">
      <c r="B77" s="66"/>
      <c r="C77" s="43" t="s">
        <v>78</v>
      </c>
      <c r="D77" s="44">
        <v>1.75</v>
      </c>
      <c r="E77" s="63"/>
    </row>
    <row r="78" spans="2:5" ht="16" x14ac:dyDescent="0.2">
      <c r="B78" s="66"/>
      <c r="C78" s="43" t="s">
        <v>76</v>
      </c>
      <c r="D78" s="44">
        <v>1</v>
      </c>
      <c r="E78" s="63"/>
    </row>
    <row r="79" spans="2:5" ht="16" x14ac:dyDescent="0.2">
      <c r="B79" s="67" t="s">
        <v>102</v>
      </c>
      <c r="C79" s="48" t="s">
        <v>79</v>
      </c>
      <c r="D79" s="49">
        <v>1.5</v>
      </c>
      <c r="E79" s="63"/>
    </row>
    <row r="80" spans="2:5" ht="16" x14ac:dyDescent="0.2">
      <c r="B80" s="68"/>
      <c r="C80" s="48" t="s">
        <v>80</v>
      </c>
      <c r="D80" s="49">
        <v>1.25</v>
      </c>
      <c r="E80" s="63"/>
    </row>
    <row r="81" spans="2:5" ht="16" x14ac:dyDescent="0.2">
      <c r="B81" s="68"/>
      <c r="C81" s="48" t="s">
        <v>76</v>
      </c>
      <c r="D81" s="49">
        <v>1</v>
      </c>
      <c r="E81" s="63"/>
    </row>
    <row r="83" spans="2:5" x14ac:dyDescent="0.2">
      <c r="B83" s="39" t="s">
        <v>115</v>
      </c>
      <c r="C83" s="39"/>
      <c r="D83" s="39"/>
      <c r="E83" s="39"/>
    </row>
    <row r="84" spans="2:5" ht="16" x14ac:dyDescent="0.2">
      <c r="B84" s="40" t="s">
        <v>0</v>
      </c>
      <c r="C84" s="41" t="s">
        <v>1</v>
      </c>
      <c r="D84" s="40" t="s">
        <v>2</v>
      </c>
      <c r="E84" s="40" t="s">
        <v>23</v>
      </c>
    </row>
    <row r="85" spans="2:5" ht="16" x14ac:dyDescent="0.2">
      <c r="B85" s="47" t="s">
        <v>103</v>
      </c>
      <c r="C85" s="48" t="s">
        <v>81</v>
      </c>
      <c r="D85" s="49">
        <v>4</v>
      </c>
      <c r="E85" s="54" t="s">
        <v>90</v>
      </c>
    </row>
    <row r="86" spans="2:5" ht="16" x14ac:dyDescent="0.2">
      <c r="B86" s="58"/>
      <c r="C86" s="48" t="s">
        <v>82</v>
      </c>
      <c r="D86" s="49">
        <v>3.5</v>
      </c>
      <c r="E86" s="59"/>
    </row>
    <row r="87" spans="2:5" ht="16" x14ac:dyDescent="0.2">
      <c r="B87" s="58"/>
      <c r="C87" s="48" t="s">
        <v>83</v>
      </c>
      <c r="D87" s="49">
        <v>1</v>
      </c>
      <c r="E87" s="59"/>
    </row>
    <row r="88" spans="2:5" ht="16" x14ac:dyDescent="0.2">
      <c r="B88" s="60" t="s">
        <v>104</v>
      </c>
      <c r="C88" s="43" t="s">
        <v>89</v>
      </c>
      <c r="D88" s="44">
        <v>4</v>
      </c>
      <c r="E88" s="59"/>
    </row>
    <row r="89" spans="2:5" ht="16" x14ac:dyDescent="0.2">
      <c r="B89" s="51"/>
      <c r="C89" s="43" t="s">
        <v>88</v>
      </c>
      <c r="D89" s="44">
        <v>1.5</v>
      </c>
      <c r="E89" s="59"/>
    </row>
    <row r="90" spans="2:5" ht="16" x14ac:dyDescent="0.2">
      <c r="B90" s="52"/>
      <c r="C90" s="43" t="s">
        <v>83</v>
      </c>
      <c r="D90" s="44">
        <v>1</v>
      </c>
      <c r="E90" s="59"/>
    </row>
    <row r="91" spans="2:5" ht="16" x14ac:dyDescent="0.2">
      <c r="B91" s="55" t="s">
        <v>105</v>
      </c>
      <c r="C91" s="48" t="s">
        <v>84</v>
      </c>
      <c r="D91" s="49">
        <v>4</v>
      </c>
      <c r="E91" s="59"/>
    </row>
    <row r="92" spans="2:5" ht="16" x14ac:dyDescent="0.2">
      <c r="B92" s="55"/>
      <c r="C92" s="48" t="s">
        <v>85</v>
      </c>
      <c r="D92" s="49">
        <v>2</v>
      </c>
      <c r="E92" s="59"/>
    </row>
    <row r="93" spans="2:5" ht="16" x14ac:dyDescent="0.2">
      <c r="B93" s="55"/>
      <c r="C93" s="48" t="s">
        <v>83</v>
      </c>
      <c r="D93" s="49">
        <v>1</v>
      </c>
      <c r="E93" s="59"/>
    </row>
  </sheetData>
  <mergeCells count="35">
    <mergeCell ref="E71:E81"/>
    <mergeCell ref="B79:B81"/>
    <mergeCell ref="B49:B51"/>
    <mergeCell ref="B52:B53"/>
    <mergeCell ref="B2:E3"/>
    <mergeCell ref="B28:E28"/>
    <mergeCell ref="B30:B37"/>
    <mergeCell ref="B38:B41"/>
    <mergeCell ref="E30:E41"/>
    <mergeCell ref="B5:E5"/>
    <mergeCell ref="B7:B10"/>
    <mergeCell ref="E7:E14"/>
    <mergeCell ref="B11:B12"/>
    <mergeCell ref="B13:B14"/>
    <mergeCell ref="B16:E16"/>
    <mergeCell ref="B18:B20"/>
    <mergeCell ref="B21:B23"/>
    <mergeCell ref="B24:B26"/>
    <mergeCell ref="E18:E26"/>
    <mergeCell ref="B69:E69"/>
    <mergeCell ref="B76:B78"/>
    <mergeCell ref="B71:B75"/>
    <mergeCell ref="E57:E67"/>
    <mergeCell ref="E45:E53"/>
    <mergeCell ref="B43:E43"/>
    <mergeCell ref="B55:E55"/>
    <mergeCell ref="B57:B60"/>
    <mergeCell ref="B61:B64"/>
    <mergeCell ref="B65:B67"/>
    <mergeCell ref="B45:B48"/>
    <mergeCell ref="B83:E83"/>
    <mergeCell ref="B85:B87"/>
    <mergeCell ref="E85:E93"/>
    <mergeCell ref="B91:B93"/>
    <mergeCell ref="B88:B9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3E90C1-CAC2-024A-8813-9C4557D27ED2}">
  <dimension ref="A1:AQ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AS17" sqref="AS17"/>
    </sheetView>
  </sheetViews>
  <sheetFormatPr baseColWidth="10" defaultRowHeight="16" x14ac:dyDescent="0.2"/>
  <cols>
    <col min="1" max="1" width="3.83203125" customWidth="1"/>
    <col min="2" max="2" width="36.83203125" customWidth="1"/>
    <col min="3" max="3" width="25.83203125" customWidth="1"/>
    <col min="4" max="4" width="34" customWidth="1"/>
    <col min="5" max="7" width="25.83203125" customWidth="1"/>
    <col min="8" max="8" width="45.6640625" customWidth="1"/>
    <col min="9" max="9" width="25.83203125" customWidth="1"/>
    <col min="10" max="10" width="35.1640625" customWidth="1"/>
    <col min="11" max="11" width="28.83203125" customWidth="1"/>
    <col min="12" max="16" width="25.83203125" customWidth="1"/>
    <col min="17" max="17" width="38.33203125" customWidth="1"/>
    <col min="18" max="18" width="29.33203125" customWidth="1"/>
    <col min="19" max="19" width="31.5" customWidth="1"/>
    <col min="20" max="42" width="25.83203125" customWidth="1"/>
    <col min="43" max="43" width="34.5" customWidth="1"/>
  </cols>
  <sheetData>
    <row r="1" spans="1:43" x14ac:dyDescent="0.2">
      <c r="A1" s="27"/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  <c r="AG1" s="27"/>
      <c r="AH1" s="27"/>
      <c r="AI1" s="27"/>
      <c r="AJ1" s="27"/>
      <c r="AK1" s="27"/>
      <c r="AL1" s="27"/>
      <c r="AM1" s="27"/>
      <c r="AN1" s="27"/>
      <c r="AO1" s="27"/>
      <c r="AP1" s="27"/>
      <c r="AQ1" s="27"/>
    </row>
    <row r="2" spans="1:43" x14ac:dyDescent="0.2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7"/>
      <c r="AH2" s="27"/>
      <c r="AI2" s="27"/>
      <c r="AJ2" s="27"/>
      <c r="AK2" s="27"/>
      <c r="AL2" s="27"/>
      <c r="AM2" s="27"/>
      <c r="AN2" s="27"/>
      <c r="AO2" s="27"/>
      <c r="AP2" s="27"/>
      <c r="AQ2" s="27"/>
    </row>
    <row r="3" spans="1:43" ht="17" thickBot="1" x14ac:dyDescent="0.25">
      <c r="A3" s="28"/>
      <c r="B3" s="28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27"/>
      <c r="AN3" s="27"/>
      <c r="AO3" s="27"/>
      <c r="AP3" s="27"/>
      <c r="AQ3" s="27"/>
    </row>
    <row r="4" spans="1:43" ht="17" thickBot="1" x14ac:dyDescent="0.25">
      <c r="A4" s="32" t="s">
        <v>119</v>
      </c>
      <c r="B4" s="33"/>
      <c r="C4" s="34" t="s">
        <v>44</v>
      </c>
      <c r="D4" s="30"/>
      <c r="E4" s="31"/>
      <c r="F4" s="29" t="s">
        <v>57</v>
      </c>
      <c r="G4" s="30"/>
      <c r="H4" s="31"/>
      <c r="I4" s="29" t="s">
        <v>40</v>
      </c>
      <c r="J4" s="31"/>
      <c r="K4" s="29" t="s">
        <v>41</v>
      </c>
      <c r="L4" s="30"/>
      <c r="M4" s="31"/>
      <c r="N4" s="29" t="s">
        <v>42</v>
      </c>
      <c r="O4" s="30"/>
      <c r="P4" s="31"/>
      <c r="Q4" s="29" t="s">
        <v>71</v>
      </c>
      <c r="R4" s="30"/>
      <c r="S4" s="31"/>
      <c r="T4" s="29" t="s">
        <v>115</v>
      </c>
      <c r="U4" s="30"/>
      <c r="V4" s="31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8" t="s">
        <v>120</v>
      </c>
    </row>
    <row r="5" spans="1:43" s="26" customFormat="1" ht="35" customHeight="1" thickBot="1" x14ac:dyDescent="0.25">
      <c r="A5" s="19" t="s">
        <v>117</v>
      </c>
      <c r="B5" s="20" t="s">
        <v>118</v>
      </c>
      <c r="C5" s="21" t="s">
        <v>45</v>
      </c>
      <c r="D5" s="21" t="s">
        <v>54</v>
      </c>
      <c r="E5" s="21" t="s">
        <v>55</v>
      </c>
      <c r="F5" s="22" t="s">
        <v>58</v>
      </c>
      <c r="G5" s="22" t="s">
        <v>59</v>
      </c>
      <c r="H5" s="22" t="s">
        <v>66</v>
      </c>
      <c r="I5" s="22" t="s">
        <v>25</v>
      </c>
      <c r="J5" s="22" t="s">
        <v>26</v>
      </c>
      <c r="K5" s="22" t="s">
        <v>96</v>
      </c>
      <c r="L5" s="22" t="s">
        <v>7</v>
      </c>
      <c r="M5" s="21" t="s">
        <v>97</v>
      </c>
      <c r="N5" s="22" t="s">
        <v>99</v>
      </c>
      <c r="O5" s="22" t="s">
        <v>98</v>
      </c>
      <c r="P5" s="22" t="s">
        <v>16</v>
      </c>
      <c r="Q5" s="22" t="s">
        <v>100</v>
      </c>
      <c r="R5" s="22" t="s">
        <v>101</v>
      </c>
      <c r="S5" s="22" t="s">
        <v>102</v>
      </c>
      <c r="T5" s="22" t="s">
        <v>103</v>
      </c>
      <c r="U5" s="21" t="s">
        <v>104</v>
      </c>
      <c r="V5" s="22" t="s">
        <v>105</v>
      </c>
      <c r="W5" s="23" t="s">
        <v>45</v>
      </c>
      <c r="X5" s="23" t="s">
        <v>54</v>
      </c>
      <c r="Y5" s="23" t="s">
        <v>55</v>
      </c>
      <c r="Z5" s="24" t="s">
        <v>58</v>
      </c>
      <c r="AA5" s="24" t="s">
        <v>59</v>
      </c>
      <c r="AB5" s="24" t="s">
        <v>66</v>
      </c>
      <c r="AC5" s="24" t="s">
        <v>25</v>
      </c>
      <c r="AD5" s="24" t="s">
        <v>26</v>
      </c>
      <c r="AE5" s="24" t="s">
        <v>96</v>
      </c>
      <c r="AF5" s="24" t="s">
        <v>7</v>
      </c>
      <c r="AG5" s="23" t="s">
        <v>97</v>
      </c>
      <c r="AH5" s="24" t="s">
        <v>99</v>
      </c>
      <c r="AI5" s="24" t="s">
        <v>98</v>
      </c>
      <c r="AJ5" s="24" t="s">
        <v>16</v>
      </c>
      <c r="AK5" s="24" t="s">
        <v>100</v>
      </c>
      <c r="AL5" s="24" t="s">
        <v>101</v>
      </c>
      <c r="AM5" s="24" t="s">
        <v>102</v>
      </c>
      <c r="AN5" s="24" t="s">
        <v>103</v>
      </c>
      <c r="AO5" s="23" t="s">
        <v>104</v>
      </c>
      <c r="AP5" s="24" t="s">
        <v>105</v>
      </c>
      <c r="AQ5" s="25" t="s">
        <v>116</v>
      </c>
    </row>
    <row r="6" spans="1:43" s="11" customFormat="1" ht="14" x14ac:dyDescent="0.2">
      <c r="A6" s="15">
        <v>1</v>
      </c>
      <c r="B6" s="15" t="s">
        <v>121</v>
      </c>
      <c r="C6" s="15" t="s">
        <v>46</v>
      </c>
      <c r="D6" s="15" t="s">
        <v>50</v>
      </c>
      <c r="E6" s="15" t="s">
        <v>51</v>
      </c>
      <c r="F6" s="15" t="s">
        <v>61</v>
      </c>
      <c r="G6" s="15" t="s">
        <v>65</v>
      </c>
      <c r="H6" s="15" t="s">
        <v>67</v>
      </c>
      <c r="I6" s="15" t="s">
        <v>31</v>
      </c>
      <c r="J6" s="15" t="s">
        <v>37</v>
      </c>
      <c r="K6" s="15" t="s">
        <v>6</v>
      </c>
      <c r="L6" s="15" t="s">
        <v>8</v>
      </c>
      <c r="M6" s="15" t="s">
        <v>11</v>
      </c>
      <c r="N6" s="15" t="s">
        <v>14</v>
      </c>
      <c r="O6" s="15" t="s">
        <v>18</v>
      </c>
      <c r="P6" s="15" t="s">
        <v>22</v>
      </c>
      <c r="Q6" s="15" t="s">
        <v>76</v>
      </c>
      <c r="R6" s="15" t="s">
        <v>76</v>
      </c>
      <c r="S6" s="15" t="s">
        <v>76</v>
      </c>
      <c r="T6" s="15" t="s">
        <v>83</v>
      </c>
      <c r="U6" s="15" t="s">
        <v>83</v>
      </c>
      <c r="V6" s="15" t="s">
        <v>83</v>
      </c>
      <c r="W6" s="15">
        <f>IF(C6=Lists!B3,Lists!C3,IF(C6=Lists!B4,Lists!C4,IF(C6=Lists!B5,Lists!C5,IF(C6=Lists!B6,Lists!C6))))</f>
        <v>1</v>
      </c>
      <c r="X6" s="15">
        <f>IF(D6=Lists!E3,Lists!F3,IF(D6=Lists!E4,Lists!F4))</f>
        <v>1</v>
      </c>
      <c r="Y6" s="15">
        <f>IF(E6=Lists!H3,Lists!I3,IF(E6=Lists!H4,Lists!I4))</f>
        <v>1</v>
      </c>
      <c r="Z6" s="15">
        <f>IF(F6=Lists!B10,Lists!C10,IF(F6=Lists!B11,Lists!C11,IF(F6=Lists!B12,Lists!C12)))</f>
        <v>1.5</v>
      </c>
      <c r="AA6" s="15">
        <f>IF(G6=Lists!E10,Lists!F10,IF(G6=Lists!E11,Lists!F11,IF(G6=Lists!E12,Lists!F12)))</f>
        <v>1</v>
      </c>
      <c r="AB6" s="15">
        <f>IF(H6=Lists!H10,Lists!I10,IF(H6=Lists!H11,Lists!I11,IF(H6=Lists!H12,Lists!I12)))</f>
        <v>1</v>
      </c>
      <c r="AC6" s="15">
        <f>IF(I6=Lists!B16,Lists!C16,IF(I6=Lists!B17,Lists!C17,IF(I6=Lists!B18,Lists!C18,IF(I6=Lists!B19,Lists!C19,IF(I6=Lists!B20,Lists!C20,IF(I6=Lists!B21,Lists!C21,IF(I6=Lists!B22,Lists!C22,IF(I6=Lists!B23,Lists!C23))))))))</f>
        <v>2</v>
      </c>
      <c r="AD6" s="15">
        <f>IF(J6=Lists!E16,Lists!F16,IF(J6=Lists!E17,Lists!F17,IF(J6=Lists!E18,Lists!F18,IF(J6=Lists!E19,Lists!F19))))</f>
        <v>1.75</v>
      </c>
      <c r="AE6" s="15">
        <f>IF(K6=Lists!B27,Lists!C27,IF(K6=Lists!B28,Lists!C28,IF(K6=Lists!B29,Lists!C29,IF(K6=Lists!B30,Lists!C30))))</f>
        <v>1.5</v>
      </c>
      <c r="AF6" s="15">
        <f>IF(L6=Lists!E27,Lists!F27,IF(L6=Lists!E28,Lists!F28,IF(L6=Lists!E29,Lists!F29)))</f>
        <v>1.5</v>
      </c>
      <c r="AG6" s="15">
        <f>IF(M6=Lists!H27,Lists!I27,IF(M6=Lists!H28,Lists!I28))</f>
        <v>1</v>
      </c>
      <c r="AH6" s="15">
        <f>IF(N6=Lists!B34,Lists!C34,IF(N6=Lists!B35,Lists!C35,IF(N6=Lists!B36,Lists!C36,IF(N6=Lists!B37,Lists!C37))))</f>
        <v>1.5</v>
      </c>
      <c r="AI6" s="15">
        <f>IF(O6=Lists!E34,Lists!F34,IF(O6=Lists!E35,Lists!F35,IF(O6=Lists!E36,Lists!F36,IF(O6=Lists!E37,Lists!F37))))</f>
        <v>1.75</v>
      </c>
      <c r="AJ6" s="15">
        <f>IF(P6=Lists!H34,Lists!I34,IF(P6=Lists!H35,Lists!I35,IF(P6=Lists!H36,Lists!I36)))</f>
        <v>1.125</v>
      </c>
      <c r="AK6" s="15">
        <f>IF(Q6=Lists!B41,Lists!C41,IF(Q6=Lists!B42,Lists!C42,IF(Q6=Lists!B43,Lists!C43,IF(Q6=Lists!B44,Lists!C44,IF(Q6=Lists!B45,Lists!C45)))))</f>
        <v>1</v>
      </c>
      <c r="AL6" s="15">
        <f>IF(R6=Lists!E41,Lists!F41,IF(R6=Lists!E42,Lists!F42,IF(R6=Lists!E43,Lists!F43)))</f>
        <v>1</v>
      </c>
      <c r="AM6" s="15">
        <f>IF(S6=Lists!H41,Lists!I41,IF(S6=Lists!H42,Lists!I42,IF(S6=Lists!H43,Lists!I43)))</f>
        <v>1</v>
      </c>
      <c r="AN6" s="15">
        <f>IF(T6=Lists!B49,Lists!C49,IF(T6=Lists!B50,Lists!C50,IF(T6=Lists!B51,Lists!C51)))</f>
        <v>1</v>
      </c>
      <c r="AO6" s="15">
        <f>IF(U6=Lists!E49,Lists!F49,IF(U6=Lists!E50,Lists!F50,IF(U6=Lists!E51,Lists!F51)))</f>
        <v>1</v>
      </c>
      <c r="AP6" s="15">
        <f>IF(V6=Lists!H49,Lists!I49,IF(V6=Lists!H50,Lists!I50,IF(V6=Lists!H51,Lists!I51)))</f>
        <v>1</v>
      </c>
      <c r="AQ6" s="16">
        <f>((W6*X6*Y6)+(Z6*AA6*AB6)+(AC6*AD6)+(AE6*AF6*AG6)+(AH6*AI6*AJ6)+(AK6*AL6*AM6)+(AN6*AO6*AP6))/7</f>
        <v>1.8861607142857142</v>
      </c>
    </row>
    <row r="7" spans="1:43" s="11" customFormat="1" ht="14" x14ac:dyDescent="0.2">
      <c r="A7" s="13">
        <v>2</v>
      </c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5"/>
      <c r="T7" s="13"/>
      <c r="U7" s="15"/>
      <c r="V7" s="13"/>
      <c r="W7" s="13" t="b">
        <f>IF(C7=Lists!B3,Lists!C3,IF(C7=Lists!B4,Lists!C4,IF(C7=Lists!B5,Lists!C5,IF(C7=Lists!B6,Lists!C6))))</f>
        <v>0</v>
      </c>
      <c r="X7" s="13" t="b">
        <f>IF(D7=Lists!E3,Lists!F3,IF(D7=Lists!E4,Lists!F4))</f>
        <v>0</v>
      </c>
      <c r="Y7" s="13" t="b">
        <f>IF(E7=Lists!H3,Lists!I3,IF(E7=Lists!H4,Lists!I4))</f>
        <v>0</v>
      </c>
      <c r="Z7" s="13" t="b">
        <f>IF(F7=Lists!B10,Lists!C10,IF(F7=Lists!B11,Lists!C11,IF(F7=Lists!B12,Lists!C12)))</f>
        <v>0</v>
      </c>
      <c r="AA7" s="13" t="b">
        <f>IF(G7=Lists!E10,Lists!F10,IF(G7=Lists!E11,Lists!F11,IF(G7=Lists!E12,Lists!F12)))</f>
        <v>0</v>
      </c>
      <c r="AB7" s="13" t="b">
        <f>IF(H7=Lists!H10,Lists!I10,IF(H7=Lists!H11,Lists!I11,IF(H7=Lists!H12,Lists!I12)))</f>
        <v>0</v>
      </c>
      <c r="AC7" s="15" t="b">
        <f>IF(I7=Lists!B16,Lists!C16,IF(I7=Lists!B17,Lists!C17,IF(I7=Lists!B18,Lists!C18,IF(I7=Lists!B19,Lists!C19,IF(I7=Lists!B20,Lists!C20,IF(I7=Lists!B21,Lists!C21,IF(I7=Lists!B22,Lists!C22,IF(I7=Lists!B23,Lists!C23))))))))</f>
        <v>0</v>
      </c>
      <c r="AD7" s="13" t="b">
        <f>IF(J7=Lists!E16,Lists!F16,IF(J7=Lists!E17,Lists!F17,IF(J7=Lists!E18,Lists!F18,IF(J7=Lists!E19,Lists!F19))))</f>
        <v>0</v>
      </c>
      <c r="AE7" s="13" t="b">
        <f>IF(K7=Lists!B27,Lists!C27,IF(K7=Lists!B28,Lists!C28,IF(K7=Lists!B29,Lists!C29,IF(K7=Lists!B30,Lists!C30))))</f>
        <v>0</v>
      </c>
      <c r="AF7" s="13" t="b">
        <f>IF(L7=Lists!E27,Lists!F27,IF(L7=Lists!E28,Lists!F28,IF(L7=Lists!E29,Lists!F29)))</f>
        <v>0</v>
      </c>
      <c r="AG7" s="13" t="b">
        <f>IF(M7=Lists!H27,Lists!I27,IF(M7=Lists!H28,Lists!I28))</f>
        <v>0</v>
      </c>
      <c r="AH7" s="13" t="b">
        <f>IF(N7=Lists!B34,Lists!C34,IF(N7=Lists!B35,Lists!C35,IF(N7=Lists!B36,Lists!C36,IF(N7=Lists!B37,Lists!C37))))</f>
        <v>0</v>
      </c>
      <c r="AI7" s="13" t="b">
        <f>IF(O7=Lists!E34,Lists!F34,IF(O7=Lists!E35,Lists!F35,IF(O7=Lists!E36,Lists!F36,IF(O7=Lists!E37,Lists!F37))))</f>
        <v>0</v>
      </c>
      <c r="AJ7" s="13" t="b">
        <f>IF(P7=Lists!H34,Lists!I34,IF(P7=Lists!H35,Lists!I35,IF(P7=Lists!H36,Lists!I36)))</f>
        <v>0</v>
      </c>
      <c r="AK7" s="13" t="b">
        <f>IF(Q7=Lists!B41,Lists!C41,IF(Q7=Lists!B42,Lists!C42,IF(Q7=Lists!B43,Lists!C43,IF(Q7=Lists!B44,Lists!C44,IF(Q7=Lists!B45,Lists!C45)))))</f>
        <v>0</v>
      </c>
      <c r="AL7" s="13" t="b">
        <f>IF(R7=Lists!E41,Lists!F41,IF(R7=Lists!E42,Lists!F42,IF(R7=Lists!E43,Lists!F43)))</f>
        <v>0</v>
      </c>
      <c r="AM7" s="13" t="b">
        <f>IF(S7=Lists!H41,Lists!I41,IF(S7=Lists!H42,Lists!I42))</f>
        <v>0</v>
      </c>
      <c r="AN7" s="13" t="b">
        <f>IF(T7=Lists!B49,Lists!C49,IF(T7=Lists!B50,Lists!C50,IF(T7=Lists!B51,Lists!C51)))</f>
        <v>0</v>
      </c>
      <c r="AO7" s="13" t="b">
        <f>IF(U7=Lists!E49,Lists!F49,IF(U7=Lists!E50,Lists!F50,IF(U7=Lists!E51,Lists!F51)))</f>
        <v>0</v>
      </c>
      <c r="AP7" s="13" t="b">
        <f>IF(V7=Lists!H49,Lists!I49,IF(V7=Lists!H50,Lists!I50,IF(V7=Lists!H51,Lists!I51)))</f>
        <v>0</v>
      </c>
      <c r="AQ7" s="16">
        <f>((W7*X7*Y7)+(Z7*AA7*AB7)+(AC7*AD7)+(AE7*AF7*AG7)+(AH7*AI7*AJ7)+(AK7*AL7*AM7)+(AN7*AO7*AP7))/7</f>
        <v>0</v>
      </c>
    </row>
    <row r="8" spans="1:43" s="11" customFormat="1" ht="14" x14ac:dyDescent="0.2">
      <c r="A8" s="13">
        <v>3</v>
      </c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5"/>
      <c r="T8" s="13"/>
      <c r="U8" s="15"/>
      <c r="V8" s="13"/>
      <c r="W8" s="13" t="b">
        <f>IF(C8=Lists!B3,Lists!C3,IF(C8=Lists!B4,Lists!C4,IF(C8=Lists!B5,Lists!C5,IF(C8=Lists!B6,Lists!C6))))</f>
        <v>0</v>
      </c>
      <c r="X8" s="13" t="b">
        <f>IF(D8=Lists!E3,Lists!F3,IF(D8=Lists!E4,Lists!F4))</f>
        <v>0</v>
      </c>
      <c r="Y8" s="13" t="b">
        <f>IF(E8=Lists!H3,Lists!I3,IF(E8=Lists!H4,Lists!I4))</f>
        <v>0</v>
      </c>
      <c r="Z8" s="13" t="b">
        <f>IF(F8=Lists!B10,Lists!C10,IF(F8=Lists!B11,Lists!C11,IF(F8=Lists!B12,Lists!C12)))</f>
        <v>0</v>
      </c>
      <c r="AA8" s="13" t="b">
        <f>IF(G8=Lists!E10,Lists!F10,IF(G8=Lists!E11,Lists!F11,IF(G8=Lists!E12,Lists!F12)))</f>
        <v>0</v>
      </c>
      <c r="AB8" s="13" t="b">
        <f>IF(H8=Lists!H10,Lists!I10,IF(H8=Lists!H11,Lists!I11,IF(H8=Lists!H12,Lists!I12)))</f>
        <v>0</v>
      </c>
      <c r="AC8" s="13" t="b">
        <f>IF(I8=Lists!B16,Lists!C16,IF(I8=Lists!B17,Lists!C17,IF(I8=Lists!B18,Lists!C18,IF(I8=Lists!B19,Lists!C19,IF(I8=Lists!B20,Lists!C20,IF(I8=Lists!B21,Lists!C21,IF(I8=Lists!B22,Lists!C22,IF(I8=Lists!B23,Lists!C23))))))))</f>
        <v>0</v>
      </c>
      <c r="AD8" s="13" t="b">
        <f>IF(J8=Lists!E16,Lists!F16,IF(J8=Lists!E17,Lists!F17,IF(J8=Lists!E18,Lists!F18,IF(J8=Lists!E19,Lists!F19))))</f>
        <v>0</v>
      </c>
      <c r="AE8" s="13" t="b">
        <f>IF(K8=Lists!B27,Lists!C27,IF(K8=Lists!B28,Lists!C28,IF(K8=Lists!B29,Lists!C29,IF(K8=Lists!B30,Lists!C30))))</f>
        <v>0</v>
      </c>
      <c r="AF8" s="13" t="b">
        <f>IF(L8=Lists!E27,Lists!F27,IF(L8=Lists!E28,Lists!F28,IF(L8=Lists!E29,Lists!F29)))</f>
        <v>0</v>
      </c>
      <c r="AG8" s="13" t="b">
        <f>IF(M8=Lists!H27,Lists!I27,IF(M8=Lists!H28,Lists!I28))</f>
        <v>0</v>
      </c>
      <c r="AH8" s="13" t="b">
        <f>IF(N8=Lists!B34,Lists!C34,IF(N8=Lists!B35,Lists!C35,IF(N8=Lists!B36,Lists!C36,IF(N8=Lists!B37,Lists!C37))))</f>
        <v>0</v>
      </c>
      <c r="AI8" s="13" t="b">
        <f>IF(O8=Lists!E34,Lists!F34,IF(O8=Lists!E35,Lists!F35,IF(O8=Lists!E36,Lists!F36,IF(O8=Lists!E37,Lists!F37))))</f>
        <v>0</v>
      </c>
      <c r="AJ8" s="13" t="b">
        <f>IF(P8=Lists!H34,Lists!I34,IF(P8=Lists!H35,Lists!I35,IF(P8=Lists!H36,Lists!I36)))</f>
        <v>0</v>
      </c>
      <c r="AK8" s="13" t="b">
        <f>IF(Q8=Lists!B41,Lists!C41,IF(Q8=Lists!B42,Lists!C42,IF(Q8=Lists!B43,Lists!C43,IF(Q8=Lists!B44,Lists!C44,IF(Q8=Lists!B45,Lists!C45)))))</f>
        <v>0</v>
      </c>
      <c r="AL8" s="13" t="b">
        <f>IF(R8=Lists!E41,Lists!F41,IF(R8=Lists!E42,Lists!F42,IF(R8=Lists!E43,Lists!F43)))</f>
        <v>0</v>
      </c>
      <c r="AM8" s="13" t="b">
        <f>IF(S8=Lists!H41,Lists!I41,IF(S8=Lists!H42,Lists!I42))</f>
        <v>0</v>
      </c>
      <c r="AN8" s="13" t="b">
        <f>IF(T8=Lists!B49,Lists!C49,IF(T8=Lists!B50,Lists!C50,IF(T8=Lists!B51,Lists!C51)))</f>
        <v>0</v>
      </c>
      <c r="AO8" s="13" t="b">
        <f>IF(U8=Lists!E49,Lists!F49,IF(U8=Lists!E50,Lists!F50,IF(U8=Lists!E51,Lists!F51)))</f>
        <v>0</v>
      </c>
      <c r="AP8" s="13" t="b">
        <f>IF(V8=Lists!H49,Lists!I49,IF(V8=Lists!H50,Lists!I50,IF(V8=Lists!H51,Lists!I51)))</f>
        <v>0</v>
      </c>
      <c r="AQ8" s="16">
        <f t="shared" ref="AQ8:AQ9" si="0">((W8*X8*Y8)+(Z8*AA8*AB8)+(AC8*AD8)+(AE8*AF8*AG8)+(AH8*AI8*AJ8)+(AK8*AL8*AM8)+(AN8*AO8*AP8))/7</f>
        <v>0</v>
      </c>
    </row>
    <row r="9" spans="1:43" s="11" customFormat="1" ht="14" x14ac:dyDescent="0.2">
      <c r="A9" s="13">
        <v>4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5"/>
      <c r="T9" s="13"/>
      <c r="U9" s="15"/>
      <c r="V9" s="13"/>
      <c r="W9" s="13" t="b">
        <f>IF(C9=Lists!B3,Lists!C3,IF(C9=Lists!B4,Lists!C4,IF(C9=Lists!B5,Lists!C5,IF(C9=Lists!B6,Lists!C6))))</f>
        <v>0</v>
      </c>
      <c r="X9" s="13" t="b">
        <f>IF(D9=Lists!E3,Lists!F3,IF(D9=Lists!E4,Lists!F4))</f>
        <v>0</v>
      </c>
      <c r="Y9" s="13" t="b">
        <f>IF(E9=Lists!H3,Lists!I3,IF(E9=Lists!H4,Lists!I4))</f>
        <v>0</v>
      </c>
      <c r="Z9" s="13" t="b">
        <f>IF(F9=Lists!B10,Lists!C10,IF(F9=Lists!B11,Lists!C11,IF(F9=Lists!B12,Lists!C12)))</f>
        <v>0</v>
      </c>
      <c r="AA9" s="13" t="b">
        <f>IF(G9=Lists!E10,Lists!F10,IF(G9=Lists!E11,Lists!F11,IF(G9=Lists!E12,Lists!F12)))</f>
        <v>0</v>
      </c>
      <c r="AB9" s="13" t="b">
        <f>IF(H9=Lists!H10,Lists!I10,IF(H9=Lists!H11,Lists!I11,IF(H9=Lists!H12,Lists!I12)))</f>
        <v>0</v>
      </c>
      <c r="AC9" s="13" t="b">
        <f>IF(I9=Lists!B16,Lists!C16,IF(I9=Lists!B17,Lists!C17,IF(I9=Lists!B18,Lists!C18,IF(I9=Lists!B19,Lists!C19,IF(I9=Lists!B20,Lists!C20,IF(I9=Lists!B21,Lists!C21,IF(I9=Lists!B22,Lists!C22,IF(I9=Lists!B23,Lists!C23))))))))</f>
        <v>0</v>
      </c>
      <c r="AD9" s="13" t="b">
        <f>IF(J9=Lists!E16,Lists!F16,IF(J9=Lists!E17,Lists!F17,IF(J9=Lists!E18,Lists!F18,IF(J9=Lists!E19,Lists!F19))))</f>
        <v>0</v>
      </c>
      <c r="AE9" s="13" t="b">
        <f>IF(K9=Lists!B27,Lists!C27,IF(K9=Lists!B28,Lists!C28,IF(K9=Lists!B29,Lists!C29,IF(K9=Lists!B30,Lists!C30))))</f>
        <v>0</v>
      </c>
      <c r="AF9" s="13" t="b">
        <f>IF(L9=Lists!E27,Lists!F27,IF(L9=Lists!E28,Lists!F28,IF(L9=Lists!E29,Lists!F29)))</f>
        <v>0</v>
      </c>
      <c r="AG9" s="13" t="b">
        <f>IF(M9=Lists!H27,Lists!I27,IF(M9=Lists!H28,Lists!I28))</f>
        <v>0</v>
      </c>
      <c r="AH9" s="13" t="b">
        <f>IF(N9=Lists!B34,Lists!C34,IF(N9=Lists!B35,Lists!C35,IF(N9=Lists!B36,Lists!C36,IF(N9=Lists!B37,Lists!C37))))</f>
        <v>0</v>
      </c>
      <c r="AI9" s="13" t="b">
        <f>IF(O9=Lists!E34,Lists!F34,IF(O9=Lists!E35,Lists!F35,IF(O9=Lists!E36,Lists!F36,IF(O9=Lists!E37,Lists!F37))))</f>
        <v>0</v>
      </c>
      <c r="AJ9" s="13" t="b">
        <f>IF(P9=Lists!H34,Lists!I34,IF(P9=Lists!H35,Lists!I35,IF(P9=Lists!H36,Lists!I36)))</f>
        <v>0</v>
      </c>
      <c r="AK9" s="13" t="b">
        <f>IF(Q9=Lists!B41,Lists!C41,IF(Q9=Lists!B42,Lists!C42,IF(Q9=Lists!B43,Lists!C43,IF(Q9=Lists!B44,Lists!C44,IF(Q9=Lists!B45,Lists!C45)))))</f>
        <v>0</v>
      </c>
      <c r="AL9" s="13" t="b">
        <f>IF(R9=Lists!E41,Lists!F41,IF(R9=Lists!E42,Lists!F42,IF(R9=Lists!E43,Lists!F43)))</f>
        <v>0</v>
      </c>
      <c r="AM9" s="13" t="b">
        <f>IF(S9=Lists!H41,Lists!I41,IF(S9=Lists!H42,Lists!I42))</f>
        <v>0</v>
      </c>
      <c r="AN9" s="13" t="b">
        <f>IF(T9=Lists!B49,Lists!C49,IF(T9=Lists!B50,Lists!C50,IF(T9=Lists!B51,Lists!C51)))</f>
        <v>0</v>
      </c>
      <c r="AO9" s="13" t="b">
        <f>IF(U9=Lists!E49,Lists!F49,IF(U9=Lists!E50,Lists!F50,IF(U9=Lists!E51,Lists!F51)))</f>
        <v>0</v>
      </c>
      <c r="AP9" s="13" t="b">
        <f>IF(V9=Lists!H49,Lists!I49,IF(V9=Lists!H50,Lists!I50,IF(V9=Lists!H51,Lists!I51)))</f>
        <v>0</v>
      </c>
      <c r="AQ9" s="16">
        <f t="shared" si="0"/>
        <v>0</v>
      </c>
    </row>
    <row r="10" spans="1:43" s="11" customFormat="1" ht="14" x14ac:dyDescent="0.2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5"/>
      <c r="T10" s="13"/>
      <c r="U10" s="15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4"/>
    </row>
    <row r="11" spans="1:43" s="11" customFormat="1" ht="14" x14ac:dyDescent="0.2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5"/>
      <c r="T11" s="13"/>
      <c r="U11" s="15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4"/>
    </row>
    <row r="12" spans="1:43" s="11" customFormat="1" ht="14" x14ac:dyDescent="0.2">
      <c r="A12" s="13"/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5"/>
      <c r="T12" s="13"/>
      <c r="U12" s="15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4"/>
    </row>
    <row r="13" spans="1:43" s="11" customFormat="1" ht="14" x14ac:dyDescent="0.2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5"/>
      <c r="T13" s="13"/>
      <c r="U13" s="15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4"/>
    </row>
    <row r="14" spans="1:43" s="11" customFormat="1" ht="14" x14ac:dyDescent="0.2">
      <c r="A14" s="13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5"/>
      <c r="T14" s="13"/>
      <c r="U14" s="15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4"/>
    </row>
    <row r="15" spans="1:43" s="11" customFormat="1" ht="14" x14ac:dyDescent="0.2">
      <c r="A15" s="13"/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5"/>
      <c r="T15" s="13"/>
      <c r="U15" s="15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4"/>
    </row>
    <row r="16" spans="1:43" s="11" customFormat="1" ht="14" x14ac:dyDescent="0.2">
      <c r="A16" s="13"/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5"/>
      <c r="T16" s="13"/>
      <c r="U16" s="15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4"/>
    </row>
    <row r="17" spans="1:43" s="11" customFormat="1" ht="14" x14ac:dyDescent="0.2">
      <c r="A17" s="13"/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5"/>
      <c r="T17" s="13"/>
      <c r="U17" s="15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4"/>
    </row>
    <row r="18" spans="1:43" s="11" customFormat="1" ht="14" x14ac:dyDescent="0.2">
      <c r="A18" s="13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5"/>
      <c r="T18" s="13"/>
      <c r="U18" s="15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4"/>
    </row>
    <row r="19" spans="1:43" s="11" customFormat="1" ht="14" x14ac:dyDescent="0.2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5"/>
      <c r="T19" s="13"/>
      <c r="U19" s="15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4"/>
    </row>
    <row r="20" spans="1:43" s="11" customFormat="1" ht="14" x14ac:dyDescent="0.2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5"/>
      <c r="T20" s="13"/>
      <c r="U20" s="15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4"/>
    </row>
    <row r="21" spans="1:43" s="11" customFormat="1" ht="14" x14ac:dyDescent="0.2">
      <c r="A21" s="13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5"/>
      <c r="T21" s="13"/>
      <c r="U21" s="15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4"/>
    </row>
    <row r="22" spans="1:43" s="11" customFormat="1" ht="14" x14ac:dyDescent="0.2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5"/>
      <c r="T22" s="13"/>
      <c r="U22" s="15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4"/>
    </row>
    <row r="23" spans="1:43" s="11" customFormat="1" ht="14" x14ac:dyDescent="0.2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5"/>
      <c r="T23" s="13"/>
      <c r="U23" s="15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4"/>
    </row>
    <row r="24" spans="1:43" s="11" customFormat="1" ht="14" x14ac:dyDescent="0.2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5"/>
      <c r="T24" s="13"/>
      <c r="U24" s="15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4"/>
    </row>
    <row r="25" spans="1:43" s="11" customFormat="1" ht="14" x14ac:dyDescent="0.2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5"/>
      <c r="T25" s="13"/>
      <c r="U25" s="15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3"/>
      <c r="AQ25" s="14"/>
    </row>
    <row r="26" spans="1:43" s="11" customFormat="1" ht="14" x14ac:dyDescent="0.2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5"/>
      <c r="T26" s="13"/>
      <c r="U26" s="15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4"/>
    </row>
    <row r="27" spans="1:43" s="11" customFormat="1" ht="14" x14ac:dyDescent="0.2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5"/>
      <c r="T27" s="13"/>
      <c r="U27" s="15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4"/>
    </row>
    <row r="28" spans="1:43" s="11" customFormat="1" ht="14" x14ac:dyDescent="0.2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5"/>
      <c r="T28" s="13"/>
      <c r="U28" s="15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4"/>
    </row>
    <row r="29" spans="1:43" s="11" customFormat="1" ht="14" x14ac:dyDescent="0.2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5"/>
      <c r="T29" s="13"/>
      <c r="U29" s="15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13"/>
      <c r="AP29" s="13"/>
      <c r="AQ29" s="14"/>
    </row>
    <row r="30" spans="1:43" s="11" customFormat="1" ht="14" x14ac:dyDescent="0.2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5"/>
      <c r="T30" s="13"/>
      <c r="U30" s="15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14"/>
    </row>
  </sheetData>
  <mergeCells count="10">
    <mergeCell ref="A1:B3"/>
    <mergeCell ref="C1:AQ3"/>
    <mergeCell ref="Q4:S4"/>
    <mergeCell ref="T4:V4"/>
    <mergeCell ref="A4:B4"/>
    <mergeCell ref="C4:E4"/>
    <mergeCell ref="F4:H4"/>
    <mergeCell ref="I4:J4"/>
    <mergeCell ref="K4:M4"/>
    <mergeCell ref="N4:P4"/>
  </mergeCells>
  <conditionalFormatting sqref="C6:C30">
    <cfRule type="containsText" dxfId="1" priority="1" operator="containsText" text="Ok">
      <formula>NOT(ISERROR(SEARCH("Ok",C6)))</formula>
    </cfRule>
    <cfRule type="containsText" dxfId="0" priority="2" operator="containsText" text="Problème">
      <formula>NOT(ISERROR(SEARCH("Problème",C6)))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20">
        <x14:dataValidation type="list" allowBlank="1" showInputMessage="1" showErrorMessage="1" xr:uid="{1D1965AB-A553-A241-8B70-E5C91C7C410F}">
          <x14:formula1>
            <xm:f>Lists!$B$3:$B$6</xm:f>
          </x14:formula1>
          <xm:sqref>C6:C30</xm:sqref>
        </x14:dataValidation>
        <x14:dataValidation type="list" allowBlank="1" showInputMessage="1" showErrorMessage="1" xr:uid="{D8EDB28D-DA14-8945-84B5-04FC794952D1}">
          <x14:formula1>
            <xm:f>Lists!$E$3:$E$4</xm:f>
          </x14:formula1>
          <xm:sqref>D6:D30</xm:sqref>
        </x14:dataValidation>
        <x14:dataValidation type="list" allowBlank="1" showInputMessage="1" showErrorMessage="1" xr:uid="{0680A1F4-32D7-5A41-9858-238F7AC2E90E}">
          <x14:formula1>
            <xm:f>Lists!$H$3:$H$4</xm:f>
          </x14:formula1>
          <xm:sqref>E6:E30</xm:sqref>
        </x14:dataValidation>
        <x14:dataValidation type="list" allowBlank="1" showInputMessage="1" showErrorMessage="1" xr:uid="{0F4B0733-C943-7A4C-8149-33EF9372E200}">
          <x14:formula1>
            <xm:f>Lists!$B$10:$B$12</xm:f>
          </x14:formula1>
          <xm:sqref>F6:F30</xm:sqref>
        </x14:dataValidation>
        <x14:dataValidation type="list" allowBlank="1" showInputMessage="1" showErrorMessage="1" xr:uid="{BD38AD73-955A-A84C-AE41-5753966A3927}">
          <x14:formula1>
            <xm:f>Lists!$E$10:$E$12</xm:f>
          </x14:formula1>
          <xm:sqref>G6:G30</xm:sqref>
        </x14:dataValidation>
        <x14:dataValidation type="list" allowBlank="1" showInputMessage="1" showErrorMessage="1" xr:uid="{27487F10-B4B0-A544-8969-ECC0FD756E4F}">
          <x14:formula1>
            <xm:f>Lists!$H$10:$H$12</xm:f>
          </x14:formula1>
          <xm:sqref>H6:H30</xm:sqref>
        </x14:dataValidation>
        <x14:dataValidation type="list" allowBlank="1" showInputMessage="1" showErrorMessage="1" xr:uid="{4CFC4B4E-C4BC-E54C-A476-8B03534C740F}">
          <x14:formula1>
            <xm:f>Lists!$B$16:$B$23</xm:f>
          </x14:formula1>
          <xm:sqref>I6:I30</xm:sqref>
        </x14:dataValidation>
        <x14:dataValidation type="list" allowBlank="1" showInputMessage="1" showErrorMessage="1" xr:uid="{303DB019-B41A-D24E-9499-5A777DB7E22F}">
          <x14:formula1>
            <xm:f>Lists!$E$16:$E$19</xm:f>
          </x14:formula1>
          <xm:sqref>J6:J30</xm:sqref>
        </x14:dataValidation>
        <x14:dataValidation type="list" allowBlank="1" showInputMessage="1" showErrorMessage="1" xr:uid="{C7188DEA-0370-7948-B8A3-DEDB71343E71}">
          <x14:formula1>
            <xm:f>Lists!$B$27:$B$30</xm:f>
          </x14:formula1>
          <xm:sqref>K6:K30</xm:sqref>
        </x14:dataValidation>
        <x14:dataValidation type="list" allowBlank="1" showInputMessage="1" showErrorMessage="1" xr:uid="{0F16F717-76B6-6E4B-9A4E-9059DF2992BE}">
          <x14:formula1>
            <xm:f>Lists!$E$27:$E$29</xm:f>
          </x14:formula1>
          <xm:sqref>L6:L30</xm:sqref>
        </x14:dataValidation>
        <x14:dataValidation type="list" allowBlank="1" showInputMessage="1" showErrorMessage="1" xr:uid="{CA2A4464-B3CC-3F46-9C16-05757BD7989B}">
          <x14:formula1>
            <xm:f>Lists!$H$27:$H$28</xm:f>
          </x14:formula1>
          <xm:sqref>M6:M30</xm:sqref>
        </x14:dataValidation>
        <x14:dataValidation type="list" allowBlank="1" showInputMessage="1" showErrorMessage="1" xr:uid="{62D29C38-1520-1543-800F-472C7FF9F8C5}">
          <x14:formula1>
            <xm:f>Lists!$B$34:$B$37</xm:f>
          </x14:formula1>
          <xm:sqref>N6:N30</xm:sqref>
        </x14:dataValidation>
        <x14:dataValidation type="list" allowBlank="1" showInputMessage="1" showErrorMessage="1" xr:uid="{7662692B-22B5-BD49-95D5-7D4903097A22}">
          <x14:formula1>
            <xm:f>Lists!$E$34:$E$37</xm:f>
          </x14:formula1>
          <xm:sqref>O6:O30</xm:sqref>
        </x14:dataValidation>
        <x14:dataValidation type="list" allowBlank="1" showInputMessage="1" showErrorMessage="1" xr:uid="{EFF22377-B991-A448-9BD1-529DED0A36DF}">
          <x14:formula1>
            <xm:f>Lists!$H$34:$H$36</xm:f>
          </x14:formula1>
          <xm:sqref>P6:P30</xm:sqref>
        </x14:dataValidation>
        <x14:dataValidation type="list" allowBlank="1" showInputMessage="1" showErrorMessage="1" xr:uid="{77F47318-B1FA-C743-9B2F-CC3600E07A9C}">
          <x14:formula1>
            <xm:f>Lists!$B$41:$B$45</xm:f>
          </x14:formula1>
          <xm:sqref>Q6:Q30</xm:sqref>
        </x14:dataValidation>
        <x14:dataValidation type="list" allowBlank="1" showInputMessage="1" showErrorMessage="1" xr:uid="{63845CD5-D118-3143-B771-3289C388C6B3}">
          <x14:formula1>
            <xm:f>Lists!$E$41:$E$43</xm:f>
          </x14:formula1>
          <xm:sqref>R6:R30</xm:sqref>
        </x14:dataValidation>
        <x14:dataValidation type="list" allowBlank="1" showInputMessage="1" showErrorMessage="1" xr:uid="{432F21C3-9E8A-D349-9E41-8573EA2E9C8E}">
          <x14:formula1>
            <xm:f>Lists!$B$49:$B$51</xm:f>
          </x14:formula1>
          <xm:sqref>T6:T30</xm:sqref>
        </x14:dataValidation>
        <x14:dataValidation type="list" allowBlank="1" showInputMessage="1" showErrorMessage="1" xr:uid="{0638A786-9558-4F42-9404-AAF0998D7B78}">
          <x14:formula1>
            <xm:f>Lists!$H$49:$H$51</xm:f>
          </x14:formula1>
          <xm:sqref>V6</xm:sqref>
        </x14:dataValidation>
        <x14:dataValidation type="list" allowBlank="1" showInputMessage="1" showErrorMessage="1" xr:uid="{8A440BEF-105D-8A40-BABA-213CE57C771E}">
          <x14:formula1>
            <xm:f>Lists!$H$41:$H$43</xm:f>
          </x14:formula1>
          <xm:sqref>S6:S30</xm:sqref>
        </x14:dataValidation>
        <x14:dataValidation type="list" allowBlank="1" showInputMessage="1" showErrorMessage="1" xr:uid="{4CBBC62D-55A0-D547-B5D0-409BB45320EE}">
          <x14:formula1>
            <xm:f>Lists!$E$49:$E$51</xm:f>
          </x14:formula1>
          <xm:sqref>U6:U30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72F0B9-362B-2C4A-B7E7-B872C3EF8914}">
  <dimension ref="B1:I51"/>
  <sheetViews>
    <sheetView topLeftCell="A4" workbookViewId="0">
      <selection activeCell="E59" sqref="E59"/>
    </sheetView>
  </sheetViews>
  <sheetFormatPr baseColWidth="10" defaultRowHeight="16" x14ac:dyDescent="0.2"/>
  <cols>
    <col min="2" max="2" width="42.83203125" style="6" customWidth="1"/>
    <col min="3" max="3" width="10.83203125" style="3"/>
    <col min="4" max="4" width="10.83203125" style="6"/>
    <col min="5" max="5" width="43.33203125" style="6" customWidth="1"/>
    <col min="6" max="6" width="10.83203125" style="3"/>
    <col min="7" max="7" width="10.83203125" style="6"/>
    <col min="8" max="8" width="43.83203125" style="6" customWidth="1"/>
    <col min="9" max="9" width="10.83203125" style="1"/>
  </cols>
  <sheetData>
    <row r="1" spans="2:9" ht="17" thickBot="1" x14ac:dyDescent="0.25">
      <c r="B1" s="3"/>
      <c r="D1" s="3"/>
      <c r="E1" s="3"/>
      <c r="G1" s="3"/>
      <c r="H1" s="3"/>
    </row>
    <row r="2" spans="2:9" ht="17" thickBot="1" x14ac:dyDescent="0.25">
      <c r="B2" s="9" t="s">
        <v>45</v>
      </c>
      <c r="D2" s="3"/>
      <c r="E2" s="9" t="s">
        <v>54</v>
      </c>
      <c r="G2" s="3"/>
      <c r="H2" s="9" t="s">
        <v>55</v>
      </c>
    </row>
    <row r="3" spans="2:9" x14ac:dyDescent="0.2">
      <c r="B3" s="7" t="s">
        <v>46</v>
      </c>
      <c r="C3" s="2">
        <v>1</v>
      </c>
      <c r="D3" s="3"/>
      <c r="E3" s="7" t="s">
        <v>50</v>
      </c>
      <c r="F3" s="2">
        <v>1</v>
      </c>
      <c r="G3" s="3"/>
      <c r="H3" s="7" t="s">
        <v>51</v>
      </c>
      <c r="I3" s="2">
        <v>1</v>
      </c>
    </row>
    <row r="4" spans="2:9" x14ac:dyDescent="0.2">
      <c r="B4" s="4" t="s">
        <v>47</v>
      </c>
      <c r="C4" s="2">
        <v>1.5</v>
      </c>
      <c r="D4" s="3"/>
      <c r="E4" s="4" t="s">
        <v>53</v>
      </c>
      <c r="F4" s="2">
        <v>5</v>
      </c>
      <c r="G4" s="3"/>
      <c r="H4" s="4" t="s">
        <v>52</v>
      </c>
      <c r="I4" s="2">
        <v>5</v>
      </c>
    </row>
    <row r="5" spans="2:9" x14ac:dyDescent="0.2">
      <c r="B5" s="4" t="s">
        <v>48</v>
      </c>
      <c r="C5" s="2">
        <v>1.75</v>
      </c>
      <c r="D5" s="3"/>
      <c r="E5" s="3"/>
      <c r="G5" s="3"/>
      <c r="H5" s="3"/>
    </row>
    <row r="6" spans="2:9" x14ac:dyDescent="0.2">
      <c r="B6" s="4" t="s">
        <v>49</v>
      </c>
      <c r="C6" s="2">
        <v>2</v>
      </c>
      <c r="D6" s="3"/>
      <c r="E6" s="3"/>
      <c r="G6" s="3"/>
      <c r="H6" s="3"/>
    </row>
    <row r="7" spans="2:9" x14ac:dyDescent="0.2">
      <c r="B7" s="3"/>
      <c r="D7" s="3"/>
      <c r="E7" s="3"/>
      <c r="G7" s="3"/>
      <c r="H7" s="3"/>
    </row>
    <row r="8" spans="2:9" ht="17" thickBot="1" x14ac:dyDescent="0.25">
      <c r="B8" s="3"/>
      <c r="D8" s="3"/>
      <c r="E8" s="3"/>
      <c r="G8" s="3"/>
      <c r="H8" s="3"/>
    </row>
    <row r="9" spans="2:9" ht="17" customHeight="1" thickBot="1" x14ac:dyDescent="0.25">
      <c r="B9" s="10" t="s">
        <v>91</v>
      </c>
      <c r="D9" s="3"/>
      <c r="E9" s="10" t="s">
        <v>92</v>
      </c>
      <c r="G9" s="3"/>
      <c r="H9" s="10" t="s">
        <v>93</v>
      </c>
    </row>
    <row r="10" spans="2:9" ht="34" x14ac:dyDescent="0.2">
      <c r="B10" s="7" t="s">
        <v>60</v>
      </c>
      <c r="C10" s="2">
        <v>1</v>
      </c>
      <c r="D10" s="3"/>
      <c r="E10" s="7" t="s">
        <v>63</v>
      </c>
      <c r="F10" s="2">
        <v>2</v>
      </c>
      <c r="G10" s="3"/>
      <c r="H10" s="8" t="s">
        <v>67</v>
      </c>
      <c r="I10" s="12">
        <v>1</v>
      </c>
    </row>
    <row r="11" spans="2:9" ht="17" x14ac:dyDescent="0.2">
      <c r="B11" s="4" t="s">
        <v>61</v>
      </c>
      <c r="C11" s="2">
        <v>1.5</v>
      </c>
      <c r="D11" s="3"/>
      <c r="E11" s="4" t="s">
        <v>64</v>
      </c>
      <c r="F11" s="2">
        <v>1.5</v>
      </c>
      <c r="G11" s="3"/>
      <c r="H11" s="5" t="s">
        <v>68</v>
      </c>
      <c r="I11" s="12">
        <v>1.5</v>
      </c>
    </row>
    <row r="12" spans="2:9" ht="34" x14ac:dyDescent="0.2">
      <c r="B12" s="4" t="s">
        <v>62</v>
      </c>
      <c r="C12" s="2">
        <v>2.5</v>
      </c>
      <c r="D12" s="3"/>
      <c r="E12" s="4" t="s">
        <v>65</v>
      </c>
      <c r="F12" s="2">
        <v>1</v>
      </c>
      <c r="G12" s="3"/>
      <c r="H12" s="5" t="s">
        <v>69</v>
      </c>
      <c r="I12" s="12">
        <v>2</v>
      </c>
    </row>
    <row r="13" spans="2:9" x14ac:dyDescent="0.2">
      <c r="B13" s="3"/>
      <c r="D13" s="3"/>
      <c r="E13" s="3"/>
      <c r="G13" s="3"/>
      <c r="H13" s="3"/>
    </row>
    <row r="14" spans="2:9" ht="17" thickBot="1" x14ac:dyDescent="0.25">
      <c r="B14" s="3"/>
      <c r="D14" s="3"/>
      <c r="E14" s="3"/>
      <c r="G14" s="3"/>
      <c r="H14" s="3"/>
    </row>
    <row r="15" spans="2:9" ht="17" customHeight="1" thickBot="1" x14ac:dyDescent="0.25">
      <c r="B15" s="10" t="s">
        <v>94</v>
      </c>
      <c r="D15" s="3"/>
      <c r="E15" s="10" t="s">
        <v>95</v>
      </c>
      <c r="G15" s="3"/>
      <c r="H15" s="3"/>
    </row>
    <row r="16" spans="2:9" x14ac:dyDescent="0.2">
      <c r="B16" s="7" t="s">
        <v>27</v>
      </c>
      <c r="C16" s="2">
        <v>2.5</v>
      </c>
      <c r="D16" s="3"/>
      <c r="E16" s="7" t="s">
        <v>35</v>
      </c>
      <c r="F16" s="2">
        <v>1.5</v>
      </c>
      <c r="G16" s="3"/>
      <c r="H16" s="3"/>
    </row>
    <row r="17" spans="2:9" x14ac:dyDescent="0.2">
      <c r="B17" s="4" t="s">
        <v>28</v>
      </c>
      <c r="C17" s="2">
        <v>1.5</v>
      </c>
      <c r="D17" s="3"/>
      <c r="E17" s="4" t="s">
        <v>37</v>
      </c>
      <c r="F17" s="2">
        <v>1.75</v>
      </c>
      <c r="G17" s="3"/>
      <c r="H17" s="3"/>
    </row>
    <row r="18" spans="2:9" x14ac:dyDescent="0.2">
      <c r="B18" s="4" t="s">
        <v>29</v>
      </c>
      <c r="C18" s="2">
        <v>1</v>
      </c>
      <c r="D18" s="3"/>
      <c r="E18" s="4" t="s">
        <v>36</v>
      </c>
      <c r="F18" s="2">
        <v>1</v>
      </c>
      <c r="G18" s="3"/>
      <c r="H18" s="3"/>
    </row>
    <row r="19" spans="2:9" x14ac:dyDescent="0.2">
      <c r="B19" s="4" t="s">
        <v>30</v>
      </c>
      <c r="C19" s="2">
        <v>1.75</v>
      </c>
      <c r="D19" s="3"/>
      <c r="E19" s="4" t="s">
        <v>38</v>
      </c>
      <c r="F19" s="2">
        <v>2.5</v>
      </c>
      <c r="G19" s="3"/>
      <c r="H19" s="3"/>
    </row>
    <row r="20" spans="2:9" x14ac:dyDescent="0.2">
      <c r="B20" s="4" t="s">
        <v>31</v>
      </c>
      <c r="C20" s="2">
        <v>2</v>
      </c>
      <c r="D20" s="3"/>
      <c r="E20" s="3"/>
      <c r="G20" s="3"/>
      <c r="H20" s="3"/>
    </row>
    <row r="21" spans="2:9" x14ac:dyDescent="0.2">
      <c r="B21" s="4" t="s">
        <v>34</v>
      </c>
      <c r="C21" s="2">
        <v>3</v>
      </c>
      <c r="D21" s="3"/>
      <c r="E21" s="3"/>
      <c r="G21" s="3"/>
      <c r="H21" s="3"/>
    </row>
    <row r="22" spans="2:9" x14ac:dyDescent="0.2">
      <c r="B22" s="4" t="s">
        <v>33</v>
      </c>
      <c r="C22" s="2">
        <v>3.5</v>
      </c>
      <c r="D22" s="3"/>
      <c r="E22" s="3"/>
      <c r="G22" s="3"/>
      <c r="H22" s="3"/>
    </row>
    <row r="23" spans="2:9" x14ac:dyDescent="0.2">
      <c r="B23" s="4" t="s">
        <v>32</v>
      </c>
      <c r="C23" s="2">
        <v>4</v>
      </c>
      <c r="D23" s="3"/>
      <c r="E23" s="3"/>
      <c r="G23" s="3"/>
      <c r="H23" s="3"/>
    </row>
    <row r="24" spans="2:9" x14ac:dyDescent="0.2">
      <c r="B24" s="3"/>
      <c r="D24" s="3"/>
      <c r="E24" s="3"/>
      <c r="G24" s="3"/>
      <c r="H24" s="3"/>
    </row>
    <row r="25" spans="2:9" ht="17" thickBot="1" x14ac:dyDescent="0.25">
      <c r="B25" s="3"/>
      <c r="D25" s="3"/>
      <c r="E25" s="3"/>
      <c r="G25" s="3"/>
      <c r="H25" s="3"/>
    </row>
    <row r="26" spans="2:9" ht="17" customHeight="1" thickBot="1" x14ac:dyDescent="0.25">
      <c r="B26" s="10" t="s">
        <v>106</v>
      </c>
      <c r="D26" s="3"/>
      <c r="E26" s="10" t="s">
        <v>107</v>
      </c>
      <c r="G26" s="3"/>
      <c r="H26" s="9" t="s">
        <v>97</v>
      </c>
    </row>
    <row r="27" spans="2:9" x14ac:dyDescent="0.2">
      <c r="B27" s="7" t="s">
        <v>4</v>
      </c>
      <c r="C27" s="2">
        <v>2.5</v>
      </c>
      <c r="D27" s="3"/>
      <c r="E27" s="7" t="s">
        <v>3</v>
      </c>
      <c r="F27" s="2">
        <v>1</v>
      </c>
      <c r="G27" s="3"/>
      <c r="H27" s="7" t="s">
        <v>10</v>
      </c>
      <c r="I27" s="2">
        <v>2</v>
      </c>
    </row>
    <row r="28" spans="2:9" x14ac:dyDescent="0.2">
      <c r="B28" s="4" t="s">
        <v>5</v>
      </c>
      <c r="C28" s="2">
        <v>1.75</v>
      </c>
      <c r="D28" s="3"/>
      <c r="E28" s="4" t="s">
        <v>8</v>
      </c>
      <c r="F28" s="2">
        <v>1.5</v>
      </c>
      <c r="G28" s="3"/>
      <c r="H28" s="4" t="s">
        <v>11</v>
      </c>
      <c r="I28" s="2">
        <v>1</v>
      </c>
    </row>
    <row r="29" spans="2:9" x14ac:dyDescent="0.2">
      <c r="B29" s="4" t="s">
        <v>6</v>
      </c>
      <c r="C29" s="2">
        <v>1.5</v>
      </c>
      <c r="D29" s="3"/>
      <c r="E29" s="4" t="s">
        <v>9</v>
      </c>
      <c r="F29" s="2">
        <v>2</v>
      </c>
      <c r="G29" s="3"/>
      <c r="H29" s="3"/>
    </row>
    <row r="30" spans="2:9" x14ac:dyDescent="0.2">
      <c r="B30" s="4" t="s">
        <v>3</v>
      </c>
      <c r="C30" s="2">
        <v>1</v>
      </c>
      <c r="D30" s="3"/>
      <c r="E30" s="3"/>
      <c r="G30" s="3"/>
      <c r="H30" s="3"/>
    </row>
    <row r="31" spans="2:9" x14ac:dyDescent="0.2">
      <c r="B31" s="3"/>
      <c r="D31" s="3"/>
      <c r="E31" s="3"/>
      <c r="G31" s="3"/>
      <c r="H31" s="3"/>
    </row>
    <row r="32" spans="2:9" ht="17" thickBot="1" x14ac:dyDescent="0.25">
      <c r="B32" s="3"/>
      <c r="D32" s="3"/>
      <c r="E32" s="3"/>
      <c r="G32" s="3"/>
      <c r="H32" s="3"/>
    </row>
    <row r="33" spans="2:9" ht="17" customHeight="1" thickBot="1" x14ac:dyDescent="0.25">
      <c r="B33" s="10" t="s">
        <v>108</v>
      </c>
      <c r="D33" s="3"/>
      <c r="E33" s="10" t="s">
        <v>109</v>
      </c>
      <c r="G33" s="3"/>
      <c r="H33" s="10" t="s">
        <v>110</v>
      </c>
    </row>
    <row r="34" spans="2:9" x14ac:dyDescent="0.2">
      <c r="B34" s="7" t="s">
        <v>12</v>
      </c>
      <c r="C34" s="2">
        <v>2</v>
      </c>
      <c r="D34" s="3"/>
      <c r="E34" s="7" t="s">
        <v>17</v>
      </c>
      <c r="F34" s="2">
        <v>4</v>
      </c>
      <c r="G34" s="3"/>
      <c r="H34" s="7" t="s">
        <v>11</v>
      </c>
      <c r="I34" s="2">
        <v>1.25</v>
      </c>
    </row>
    <row r="35" spans="2:9" x14ac:dyDescent="0.2">
      <c r="B35" s="4" t="s">
        <v>13</v>
      </c>
      <c r="C35" s="2">
        <v>1.75</v>
      </c>
      <c r="D35" s="3"/>
      <c r="E35" s="4" t="s">
        <v>18</v>
      </c>
      <c r="F35" s="2">
        <v>1.75</v>
      </c>
      <c r="G35" s="3"/>
      <c r="H35" s="4" t="s">
        <v>22</v>
      </c>
      <c r="I35" s="2">
        <v>1.125</v>
      </c>
    </row>
    <row r="36" spans="2:9" x14ac:dyDescent="0.2">
      <c r="B36" s="4" t="s">
        <v>14</v>
      </c>
      <c r="C36" s="2">
        <v>1.5</v>
      </c>
      <c r="D36" s="3"/>
      <c r="E36" s="4" t="s">
        <v>19</v>
      </c>
      <c r="F36" s="2">
        <v>1.5</v>
      </c>
      <c r="G36" s="3"/>
      <c r="H36" s="4" t="s">
        <v>21</v>
      </c>
      <c r="I36" s="2">
        <v>1</v>
      </c>
    </row>
    <row r="37" spans="2:9" x14ac:dyDescent="0.2">
      <c r="B37" s="4" t="s">
        <v>15</v>
      </c>
      <c r="C37" s="2">
        <v>1</v>
      </c>
      <c r="D37" s="3"/>
      <c r="E37" s="4" t="s">
        <v>20</v>
      </c>
      <c r="F37" s="2">
        <v>1</v>
      </c>
      <c r="G37" s="3"/>
      <c r="H37" s="3"/>
    </row>
    <row r="38" spans="2:9" x14ac:dyDescent="0.2">
      <c r="B38" s="3"/>
      <c r="D38" s="3"/>
      <c r="E38" s="3"/>
      <c r="G38" s="3"/>
      <c r="H38" s="3"/>
    </row>
    <row r="39" spans="2:9" ht="17" thickBot="1" x14ac:dyDescent="0.25">
      <c r="B39" s="3"/>
      <c r="D39" s="3"/>
      <c r="E39" s="3"/>
      <c r="G39" s="3"/>
      <c r="H39" s="3"/>
    </row>
    <row r="40" spans="2:9" ht="17" customHeight="1" thickBot="1" x14ac:dyDescent="0.25">
      <c r="B40" s="10" t="s">
        <v>111</v>
      </c>
      <c r="D40" s="3"/>
      <c r="E40" s="10" t="s">
        <v>112</v>
      </c>
      <c r="G40" s="3"/>
      <c r="H40" s="9" t="s">
        <v>102</v>
      </c>
    </row>
    <row r="41" spans="2:9" ht="34" x14ac:dyDescent="0.2">
      <c r="B41" s="8" t="s">
        <v>72</v>
      </c>
      <c r="C41" s="2">
        <v>2</v>
      </c>
      <c r="D41" s="3"/>
      <c r="E41" s="7" t="s">
        <v>77</v>
      </c>
      <c r="F41" s="2">
        <v>4</v>
      </c>
      <c r="G41" s="3"/>
      <c r="H41" s="7" t="s">
        <v>79</v>
      </c>
      <c r="I41" s="2">
        <v>1.5</v>
      </c>
    </row>
    <row r="42" spans="2:9" ht="34" x14ac:dyDescent="0.2">
      <c r="B42" s="5" t="s">
        <v>73</v>
      </c>
      <c r="C42" s="2">
        <v>1.75</v>
      </c>
      <c r="D42" s="3"/>
      <c r="E42" s="4" t="s">
        <v>78</v>
      </c>
      <c r="F42" s="2">
        <v>1.75</v>
      </c>
      <c r="G42" s="3"/>
      <c r="H42" s="4" t="s">
        <v>80</v>
      </c>
      <c r="I42" s="2">
        <v>1.25</v>
      </c>
    </row>
    <row r="43" spans="2:9" ht="34" x14ac:dyDescent="0.2">
      <c r="B43" s="5" t="s">
        <v>74</v>
      </c>
      <c r="C43" s="2">
        <v>1.5</v>
      </c>
      <c r="D43" s="3"/>
      <c r="E43" s="4" t="s">
        <v>76</v>
      </c>
      <c r="F43" s="2">
        <v>1</v>
      </c>
      <c r="G43" s="3"/>
      <c r="H43" s="4" t="s">
        <v>76</v>
      </c>
      <c r="I43" s="2">
        <v>1</v>
      </c>
    </row>
    <row r="44" spans="2:9" ht="34" x14ac:dyDescent="0.2">
      <c r="B44" s="5" t="s">
        <v>75</v>
      </c>
      <c r="C44" s="2">
        <v>1.25</v>
      </c>
      <c r="D44" s="3"/>
      <c r="E44" s="3"/>
      <c r="G44" s="3"/>
      <c r="H44" s="3"/>
    </row>
    <row r="45" spans="2:9" ht="17" x14ac:dyDescent="0.2">
      <c r="B45" s="5" t="s">
        <v>76</v>
      </c>
      <c r="C45" s="2">
        <v>1</v>
      </c>
      <c r="D45" s="3"/>
      <c r="E45" s="3"/>
      <c r="G45" s="3"/>
      <c r="H45" s="3"/>
    </row>
    <row r="46" spans="2:9" x14ac:dyDescent="0.2">
      <c r="B46" s="3"/>
      <c r="D46" s="3"/>
      <c r="E46" s="3"/>
      <c r="G46" s="3"/>
      <c r="H46" s="3"/>
    </row>
    <row r="47" spans="2:9" ht="17" thickBot="1" x14ac:dyDescent="0.25">
      <c r="B47" s="3"/>
      <c r="D47" s="3"/>
      <c r="E47" s="3"/>
      <c r="G47" s="3"/>
      <c r="H47" s="3"/>
    </row>
    <row r="48" spans="2:9" ht="17" customHeight="1" thickBot="1" x14ac:dyDescent="0.25">
      <c r="B48" s="10" t="s">
        <v>113</v>
      </c>
      <c r="D48" s="3"/>
      <c r="E48" s="9" t="s">
        <v>104</v>
      </c>
      <c r="G48" s="3"/>
      <c r="H48" s="10" t="s">
        <v>114</v>
      </c>
    </row>
    <row r="49" spans="2:9" ht="17" x14ac:dyDescent="0.2">
      <c r="B49" s="8" t="s">
        <v>81</v>
      </c>
      <c r="C49" s="2">
        <v>4</v>
      </c>
      <c r="D49" s="3"/>
      <c r="E49" s="8" t="s">
        <v>89</v>
      </c>
      <c r="F49" s="2">
        <v>4</v>
      </c>
      <c r="G49" s="3"/>
      <c r="H49" s="7" t="s">
        <v>84</v>
      </c>
      <c r="I49" s="2">
        <v>4</v>
      </c>
    </row>
    <row r="50" spans="2:9" ht="17" x14ac:dyDescent="0.2">
      <c r="B50" s="5" t="s">
        <v>82</v>
      </c>
      <c r="C50" s="2">
        <v>3.5</v>
      </c>
      <c r="D50" s="3"/>
      <c r="E50" s="5" t="s">
        <v>88</v>
      </c>
      <c r="F50" s="2">
        <v>1.5</v>
      </c>
      <c r="G50" s="3"/>
      <c r="H50" s="4" t="s">
        <v>85</v>
      </c>
      <c r="I50" s="2">
        <v>2</v>
      </c>
    </row>
    <row r="51" spans="2:9" ht="17" x14ac:dyDescent="0.2">
      <c r="B51" s="5" t="s">
        <v>83</v>
      </c>
      <c r="C51" s="2">
        <v>1</v>
      </c>
      <c r="D51" s="3"/>
      <c r="E51" s="5" t="s">
        <v>83</v>
      </c>
      <c r="F51" s="2">
        <v>1</v>
      </c>
      <c r="G51" s="3"/>
      <c r="H51" s="4" t="s">
        <v>83</v>
      </c>
      <c r="I51" s="2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Score Card</vt:lpstr>
      <vt:lpstr>Calculation</vt:lpstr>
      <vt:lpstr>Lists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2020-11-06T18:04:07Z</dcterms:created>
  <dcterms:modified xsi:type="dcterms:W3CDTF">2020-11-09T15:34:24Z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059aa38-f392-4105-be92-628035578272_Enabled">
    <vt:lpwstr>true</vt:lpwstr>
  </property>
  <property fmtid="{D5CDD505-2E9C-101B-9397-08002B2CF9AE}" pid="3" name="MSIP_Label_2059aa38-f392-4105-be92-628035578272_SetDate">
    <vt:lpwstr>2020-11-06T18:04:08Z</vt:lpwstr>
  </property>
  <property fmtid="{D5CDD505-2E9C-101B-9397-08002B2CF9AE}" pid="4" name="MSIP_Label_2059aa38-f392-4105-be92-628035578272_Method">
    <vt:lpwstr>Standard</vt:lpwstr>
  </property>
  <property fmtid="{D5CDD505-2E9C-101B-9397-08002B2CF9AE}" pid="5" name="MSIP_Label_2059aa38-f392-4105-be92-628035578272_Name">
    <vt:lpwstr>IOMLb0020IN123173</vt:lpwstr>
  </property>
  <property fmtid="{D5CDD505-2E9C-101B-9397-08002B2CF9AE}" pid="6" name="MSIP_Label_2059aa38-f392-4105-be92-628035578272_SiteId">
    <vt:lpwstr>1588262d-23fb-43b4-bd6e-bce49c8e6186</vt:lpwstr>
  </property>
  <property fmtid="{D5CDD505-2E9C-101B-9397-08002B2CF9AE}" pid="7" name="MSIP_Label_2059aa38-f392-4105-be92-628035578272_ActionId">
    <vt:lpwstr>f16329fd-be34-44d2-809d-cda1a8930583</vt:lpwstr>
  </property>
  <property fmtid="{D5CDD505-2E9C-101B-9397-08002B2CF9AE}" pid="8" name="MSIP_Label_2059aa38-f392-4105-be92-628035578272_ContentBits">
    <vt:lpwstr>0</vt:lpwstr>
  </property>
</Properties>
</file>