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3740"/>
  </bookViews>
  <sheets>
    <sheet name="CGI Bundles_0824" sheetId="2" r:id="rId1"/>
    <sheet name="Blanket_0824" sheetId="1" r:id="rId2"/>
  </sheets>
  <definedNames>
    <definedName name="Query1">Blanket_0824!$A$2:$H$113</definedName>
  </definedNames>
  <calcPr calcId="152511"/>
</workbook>
</file>

<file path=xl/calcChain.xml><?xml version="1.0" encoding="utf-8"?>
<calcChain xmlns="http://schemas.openxmlformats.org/spreadsheetml/2006/main">
  <c r="L106" i="2" l="1"/>
  <c r="I106" i="2"/>
  <c r="L105" i="2"/>
  <c r="I105" i="2"/>
  <c r="L104" i="2"/>
  <c r="I104" i="2"/>
  <c r="L103" i="2"/>
  <c r="I103" i="2"/>
  <c r="L102" i="2"/>
  <c r="I102" i="2"/>
  <c r="L101" i="2"/>
  <c r="I101" i="2"/>
  <c r="L100" i="2"/>
  <c r="I100" i="2"/>
  <c r="L99" i="2"/>
  <c r="I99" i="2"/>
  <c r="L98" i="2"/>
  <c r="I98" i="2"/>
  <c r="L97" i="2"/>
  <c r="I97" i="2"/>
  <c r="L96" i="2"/>
  <c r="I96" i="2"/>
  <c r="L95" i="2"/>
  <c r="I95" i="2"/>
  <c r="L94" i="2"/>
  <c r="I94" i="2"/>
  <c r="I93" i="2"/>
  <c r="I92" i="2"/>
  <c r="L91" i="2"/>
  <c r="I91" i="2"/>
  <c r="I90" i="2"/>
  <c r="I89" i="2"/>
  <c r="L89" i="2" s="1"/>
  <c r="L88" i="2"/>
  <c r="I88" i="2"/>
  <c r="I87" i="2"/>
  <c r="L87" i="2" s="1"/>
  <c r="L86" i="2"/>
  <c r="I86" i="2"/>
  <c r="I85" i="2"/>
  <c r="L85" i="2" s="1"/>
  <c r="I84" i="2"/>
  <c r="L83" i="2" s="1"/>
  <c r="I83" i="2"/>
  <c r="L82" i="2"/>
  <c r="I82" i="2"/>
  <c r="L81" i="2"/>
  <c r="I81" i="2"/>
  <c r="L80" i="2"/>
  <c r="I80" i="2"/>
  <c r="L79" i="2"/>
  <c r="I79" i="2"/>
  <c r="I78" i="2"/>
  <c r="L77" i="2" s="1"/>
  <c r="I77" i="2"/>
  <c r="I76" i="2"/>
  <c r="L76" i="2" s="1"/>
  <c r="L75" i="2"/>
  <c r="I75" i="2"/>
  <c r="I74" i="2"/>
  <c r="L74" i="2" s="1"/>
  <c r="I73" i="2"/>
  <c r="L72" i="2" s="1"/>
  <c r="I72" i="2"/>
  <c r="I71" i="2"/>
  <c r="I70" i="2"/>
  <c r="L69" i="2" s="1"/>
  <c r="I69" i="2"/>
  <c r="L68" i="2"/>
  <c r="I68" i="2"/>
  <c r="L67" i="2"/>
  <c r="I67" i="2"/>
  <c r="I66" i="2"/>
  <c r="L65" i="2" s="1"/>
  <c r="I65" i="2"/>
  <c r="I64" i="2"/>
  <c r="L64" i="2" s="1"/>
  <c r="I63" i="2"/>
  <c r="L62" i="2" s="1"/>
  <c r="I62" i="2"/>
  <c r="L61" i="2"/>
  <c r="I61" i="2"/>
  <c r="L60" i="2"/>
  <c r="I60" i="2"/>
  <c r="L59" i="2"/>
  <c r="I59" i="2"/>
  <c r="L58" i="2"/>
  <c r="I58" i="2"/>
  <c r="L57" i="2"/>
  <c r="I57" i="2"/>
  <c r="L56" i="2"/>
  <c r="I56" i="2"/>
  <c r="I55" i="2"/>
  <c r="L54" i="2" s="1"/>
  <c r="I54" i="2"/>
  <c r="I53" i="2"/>
  <c r="L53" i="2" s="1"/>
  <c r="L52" i="2"/>
  <c r="I52" i="2"/>
  <c r="I51" i="2"/>
  <c r="L51" i="2" s="1"/>
  <c r="L50" i="2"/>
  <c r="I50" i="2"/>
  <c r="I49" i="2"/>
  <c r="L49" i="2" s="1"/>
  <c r="I48" i="2"/>
  <c r="L47" i="2" s="1"/>
  <c r="I47" i="2"/>
  <c r="L46" i="2"/>
  <c r="I46" i="2"/>
  <c r="L45" i="2"/>
  <c r="I45" i="2"/>
  <c r="I44" i="2"/>
  <c r="L43" i="2" s="1"/>
  <c r="I43" i="2"/>
  <c r="I42" i="2"/>
  <c r="L41" i="2"/>
  <c r="I41" i="2"/>
  <c r="L40" i="2"/>
  <c r="I40" i="2"/>
  <c r="L39" i="2"/>
  <c r="I39" i="2"/>
  <c r="I38" i="2"/>
  <c r="I37" i="2"/>
  <c r="L37" i="2" s="1"/>
  <c r="I36" i="2"/>
  <c r="L35" i="2" s="1"/>
  <c r="I35" i="2"/>
  <c r="L34" i="2"/>
  <c r="I34" i="2"/>
  <c r="I33" i="2"/>
  <c r="I32" i="2"/>
  <c r="L32" i="2" s="1"/>
  <c r="I31" i="2"/>
  <c r="L31" i="2" s="1"/>
  <c r="I30" i="2"/>
  <c r="L29" i="2"/>
  <c r="I29" i="2"/>
  <c r="L28" i="2"/>
  <c r="I28" i="2"/>
  <c r="L27" i="2"/>
  <c r="I27" i="2"/>
  <c r="I26" i="2"/>
  <c r="I25" i="2"/>
  <c r="L25" i="2" s="1"/>
  <c r="I24" i="2"/>
  <c r="L24" i="2" s="1"/>
  <c r="I23" i="2"/>
  <c r="L23" i="2" s="1"/>
  <c r="I22" i="2"/>
  <c r="L22" i="2" s="1"/>
  <c r="I21" i="2"/>
  <c r="I20" i="2"/>
  <c r="I19" i="2"/>
  <c r="L19" i="2" s="1"/>
  <c r="I18" i="2"/>
  <c r="L17" i="2"/>
  <c r="I17" i="2"/>
  <c r="L16" i="2"/>
  <c r="I16" i="2"/>
  <c r="L15" i="2"/>
  <c r="I15" i="2"/>
  <c r="L13" i="2"/>
  <c r="I13" i="2"/>
  <c r="L12" i="2"/>
  <c r="I12" i="2"/>
  <c r="I11" i="2"/>
  <c r="I10" i="2"/>
  <c r="L10" i="2" s="1"/>
  <c r="I9" i="2"/>
  <c r="L8" i="2"/>
  <c r="I8" i="2"/>
  <c r="L7" i="2"/>
  <c r="I7" i="2"/>
  <c r="L6" i="2"/>
  <c r="I6" i="2"/>
  <c r="L5" i="2"/>
  <c r="I5" i="2"/>
  <c r="I4" i="2"/>
  <c r="I3" i="2"/>
  <c r="L3" i="2" s="1"/>
  <c r="I34" i="1" l="1"/>
  <c r="I108" i="1"/>
  <c r="I112" i="1"/>
  <c r="I82" i="1"/>
  <c r="I49" i="1"/>
  <c r="I21" i="1"/>
  <c r="I11" i="1"/>
  <c r="I106" i="1" l="1"/>
  <c r="I100" i="1"/>
  <c r="I94" i="1"/>
  <c r="I88" i="1"/>
  <c r="I80" i="1"/>
  <c r="I70" i="1"/>
  <c r="I67" i="1"/>
  <c r="I64" i="1"/>
  <c r="I61" i="1"/>
  <c r="I55" i="1"/>
  <c r="I44" i="1"/>
  <c r="I42" i="1"/>
  <c r="I39" i="1"/>
  <c r="I29" i="1"/>
  <c r="I23" i="1"/>
  <c r="I17" i="1"/>
  <c r="I15" i="1"/>
  <c r="I9" i="1"/>
  <c r="I5" i="1"/>
  <c r="I13" i="1"/>
  <c r="I14" i="1"/>
  <c r="I19" i="1"/>
  <c r="I20" i="1"/>
  <c r="I25" i="1"/>
  <c r="I26" i="1"/>
  <c r="I27" i="1"/>
  <c r="I28" i="1"/>
  <c r="I31" i="1"/>
  <c r="I32" i="1"/>
  <c r="I33" i="1"/>
  <c r="I36" i="1"/>
  <c r="I37" i="1"/>
  <c r="I38" i="1"/>
  <c r="I46" i="1"/>
  <c r="I47" i="1"/>
  <c r="I48" i="1"/>
  <c r="I51" i="1"/>
  <c r="I52" i="1"/>
  <c r="I53" i="1"/>
  <c r="I54" i="1"/>
  <c r="I58" i="1"/>
  <c r="I59" i="1"/>
  <c r="I60" i="1"/>
  <c r="I63" i="1"/>
  <c r="I66" i="1"/>
  <c r="I69" i="1"/>
  <c r="I73" i="1"/>
  <c r="I74" i="1"/>
  <c r="I75" i="1"/>
  <c r="I76" i="1"/>
  <c r="I77" i="1"/>
  <c r="I78" i="1"/>
  <c r="I79" i="1"/>
  <c r="I84" i="1"/>
  <c r="I85" i="1"/>
  <c r="I86" i="1"/>
  <c r="I87" i="1"/>
  <c r="I90" i="1"/>
  <c r="I91" i="1"/>
  <c r="I92" i="1"/>
  <c r="I93" i="1"/>
  <c r="I97" i="1"/>
  <c r="I98" i="1"/>
  <c r="I99" i="1"/>
  <c r="I103" i="1"/>
  <c r="I104" i="1"/>
  <c r="I105" i="1"/>
  <c r="I111" i="1"/>
  <c r="I113" i="1"/>
  <c r="I4" i="1"/>
  <c r="I7" i="1"/>
  <c r="I8" i="1"/>
  <c r="I3" i="1"/>
</calcChain>
</file>

<file path=xl/sharedStrings.xml><?xml version="1.0" encoding="utf-8"?>
<sst xmlns="http://schemas.openxmlformats.org/spreadsheetml/2006/main" count="784" uniqueCount="190">
  <si>
    <t>HH Updte 2015</t>
  </si>
  <si>
    <t>HH_(2011 Census)</t>
  </si>
  <si>
    <t>Implementing agency</t>
  </si>
  <si>
    <t>Attarpur</t>
  </si>
  <si>
    <t>Bandegaun</t>
  </si>
  <si>
    <t>Bansbari</t>
  </si>
  <si>
    <t>We World Onlus</t>
  </si>
  <si>
    <t>Save the Children</t>
  </si>
  <si>
    <t>Banskharka</t>
  </si>
  <si>
    <t>CARE</t>
  </si>
  <si>
    <t>Baramchae</t>
  </si>
  <si>
    <t>OXFAM</t>
  </si>
  <si>
    <t>Barhabise</t>
  </si>
  <si>
    <t>Germany-GIZ</t>
  </si>
  <si>
    <t>Baruwa</t>
  </si>
  <si>
    <t>Batase</t>
  </si>
  <si>
    <t>Bhimtar</t>
  </si>
  <si>
    <t>Bhotang</t>
  </si>
  <si>
    <t>Bhotechaur</t>
  </si>
  <si>
    <t>MedAir-MissionEast</t>
  </si>
  <si>
    <t>BhoteNamlang</t>
  </si>
  <si>
    <t>Bhotsipa</t>
  </si>
  <si>
    <t>DDRC</t>
  </si>
  <si>
    <t>Chautara</t>
  </si>
  <si>
    <t>Chokati</t>
  </si>
  <si>
    <t>Himalayan Disaster Relief Volunteer Group</t>
  </si>
  <si>
    <t>Dhuskun (Ghuskun)</t>
  </si>
  <si>
    <t>Dubachaur</t>
  </si>
  <si>
    <t>HELVETAS Swiss Intercooperation Nepal</t>
  </si>
  <si>
    <t>Phataksila</t>
  </si>
  <si>
    <t>Fulpingdanda</t>
  </si>
  <si>
    <t>Phulpingkatti</t>
  </si>
  <si>
    <t>Caritas Nepal</t>
  </si>
  <si>
    <t>Phulpingkot</t>
  </si>
  <si>
    <t>World Vision International</t>
  </si>
  <si>
    <t>Gati</t>
  </si>
  <si>
    <t>Ghorthali</t>
  </si>
  <si>
    <t>Mercy corps</t>
  </si>
  <si>
    <t>Ghumthang (Dhumthang)</t>
  </si>
  <si>
    <t>Golche</t>
  </si>
  <si>
    <t>People in Need</t>
  </si>
  <si>
    <t>Gumba</t>
  </si>
  <si>
    <t>Ghunsakot</t>
  </si>
  <si>
    <t>Welthungerhilfe</t>
  </si>
  <si>
    <t>Hagam</t>
  </si>
  <si>
    <t>Haibung</t>
  </si>
  <si>
    <t>Helambu</t>
  </si>
  <si>
    <t>Ichok</t>
  </si>
  <si>
    <t>Irkhu</t>
  </si>
  <si>
    <t>Jalbire</t>
  </si>
  <si>
    <t>Jethal</t>
  </si>
  <si>
    <t>Jyamire</t>
  </si>
  <si>
    <t>Kadambas</t>
  </si>
  <si>
    <t>Kalika</t>
  </si>
  <si>
    <t>Karthali</t>
  </si>
  <si>
    <t>Kiul</t>
  </si>
  <si>
    <t>Kubhinde</t>
  </si>
  <si>
    <t>Kunchok</t>
  </si>
  <si>
    <t>Lagarche</t>
  </si>
  <si>
    <t>Lisangkhu</t>
  </si>
  <si>
    <t>Listokot</t>
  </si>
  <si>
    <t>Mahangkal</t>
  </si>
  <si>
    <t>Maneswar</t>
  </si>
  <si>
    <t>Mangkha</t>
  </si>
  <si>
    <t>ACTED</t>
  </si>
  <si>
    <t>Marming</t>
  </si>
  <si>
    <t>Melamchi</t>
  </si>
  <si>
    <t>Nawalpur</t>
  </si>
  <si>
    <t>Palchok</t>
  </si>
  <si>
    <t>Pangretar</t>
  </si>
  <si>
    <t>Pangtang</t>
  </si>
  <si>
    <t>Pedku</t>
  </si>
  <si>
    <t>Pipaldanda</t>
  </si>
  <si>
    <t>Piskar</t>
  </si>
  <si>
    <t>Ramche</t>
  </si>
  <si>
    <t>Sangachok</t>
  </si>
  <si>
    <t>Sanusirubari</t>
  </si>
  <si>
    <t>Selang</t>
  </si>
  <si>
    <t>Shikharpur</t>
  </si>
  <si>
    <t>Sinpal Kavre</t>
  </si>
  <si>
    <t>Sindhukot</t>
  </si>
  <si>
    <t>Sipapokharae</t>
  </si>
  <si>
    <t>Sunkhani</t>
  </si>
  <si>
    <t>Syaule</t>
  </si>
  <si>
    <t>Talamarang</t>
  </si>
  <si>
    <t>Concern Worldwide</t>
  </si>
  <si>
    <t>Tatopani</t>
  </si>
  <si>
    <t>Tauthali</t>
  </si>
  <si>
    <t>Tekanpur</t>
  </si>
  <si>
    <t>Thakani</t>
  </si>
  <si>
    <t>Ghuyang (Thanpalchap)</t>
  </si>
  <si>
    <t>Thangpalkot</t>
  </si>
  <si>
    <t>Thokarpa</t>
  </si>
  <si>
    <t>Thulo Dhading</t>
  </si>
  <si>
    <t>Samaritan's Purse</t>
  </si>
  <si>
    <t>Thulo Pakhar</t>
  </si>
  <si>
    <t>Thulo Sirubari</t>
  </si>
  <si>
    <t>Thumpakhar</t>
  </si>
  <si>
    <t>Yamuna Danda</t>
  </si>
  <si>
    <t>Coverage (Total vs HH updated 2015)</t>
  </si>
  <si>
    <t>Grand Total(HH)</t>
  </si>
  <si>
    <t>Planned (funded) (HH)</t>
  </si>
  <si>
    <t>Ongoing / In Country Stock (HH)</t>
  </si>
  <si>
    <t>Completed (HH)</t>
  </si>
  <si>
    <t>VDC</t>
  </si>
  <si>
    <t>AWO International e. V</t>
  </si>
  <si>
    <t>Care</t>
  </si>
  <si>
    <t>Arbeiter-Samariter- Bund Germany (ASB)</t>
  </si>
  <si>
    <t>Item</t>
  </si>
  <si>
    <t>MOU in VDC</t>
  </si>
  <si>
    <t>Remarks</t>
  </si>
  <si>
    <t xml:space="preserve"> Data Source</t>
  </si>
  <si>
    <t>CGI</t>
  </si>
  <si>
    <t>RELIEF International</t>
  </si>
  <si>
    <t>Yes</t>
  </si>
  <si>
    <t>For ward 6,7,8</t>
  </si>
  <si>
    <t>SC Agency Tracker</t>
  </si>
  <si>
    <t>Christian Aid</t>
  </si>
  <si>
    <t>No</t>
  </si>
  <si>
    <t/>
  </si>
  <si>
    <t>IOM Pipeline</t>
  </si>
  <si>
    <t>Plan International</t>
  </si>
  <si>
    <t>Care Nepal</t>
  </si>
  <si>
    <t>Nepal Youth Foundation</t>
  </si>
  <si>
    <t>Partial HH</t>
  </si>
  <si>
    <t>MOU</t>
  </si>
  <si>
    <t>Lutheran World Federation</t>
  </si>
  <si>
    <t>IOM</t>
  </si>
  <si>
    <t>Kingdom Investement Nepal</t>
  </si>
  <si>
    <t>Small Cottage to 30 Priority HH</t>
  </si>
  <si>
    <t>Global Communities</t>
  </si>
  <si>
    <t>Confirmed w/Global Communities</t>
  </si>
  <si>
    <t xml:space="preserve">Plan International </t>
  </si>
  <si>
    <t>Maryknoll Fathers and Brothers Projects (MFBPN)</t>
  </si>
  <si>
    <t>All</t>
  </si>
  <si>
    <t>TBC</t>
  </si>
  <si>
    <t>VDC Secretary</t>
  </si>
  <si>
    <t>Mission East</t>
  </si>
  <si>
    <t>UN-HABITAT</t>
  </si>
  <si>
    <t>Women Development Advocacy Center</t>
  </si>
  <si>
    <t>Germany GIZ</t>
  </si>
  <si>
    <t>Oxfam</t>
  </si>
  <si>
    <t>Caritas Switzerland</t>
  </si>
  <si>
    <t>Ward 1,2,3,4</t>
  </si>
  <si>
    <t>Ward 5,6,7,8,9</t>
  </si>
  <si>
    <t>Phase Nepal</t>
  </si>
  <si>
    <t>SOLIDARITY International</t>
  </si>
  <si>
    <t xml:space="preserve">Gulmi   Sewa  sangh, Gramin  Hate maloo  </t>
  </si>
  <si>
    <t>Islamic foundation? Not yet started</t>
  </si>
  <si>
    <t>Bishow Hindu Maha Sangh</t>
  </si>
  <si>
    <t>K.I. Nepal</t>
  </si>
  <si>
    <t xml:space="preserve">Save the Children </t>
  </si>
  <si>
    <t>Share and Care Nepal</t>
  </si>
  <si>
    <t>9 ward only</t>
  </si>
  <si>
    <t xml:space="preserve">Helari Trust </t>
  </si>
  <si>
    <t>Action Aid Nepal</t>
  </si>
  <si>
    <t>Maiti Nepal</t>
  </si>
  <si>
    <t>ward no 8 only</t>
  </si>
  <si>
    <t>HANDICAP International</t>
  </si>
  <si>
    <t>Habitat for Humanity Nepal</t>
  </si>
  <si>
    <t>TSK- handed over to the VDC</t>
  </si>
  <si>
    <t>Impact Nepal</t>
  </si>
  <si>
    <t>Tunnel Houses</t>
  </si>
  <si>
    <t>kiul</t>
  </si>
  <si>
    <t>Action Aid</t>
  </si>
  <si>
    <t>World Vision</t>
  </si>
  <si>
    <t>Micah Network Nepal</t>
  </si>
  <si>
    <t>For ward 8, 9</t>
  </si>
  <si>
    <t>Namloo Nepal</t>
  </si>
  <si>
    <t>For ward 2,3,4,5,9</t>
  </si>
  <si>
    <t>Madabari Sewa Samaj</t>
  </si>
  <si>
    <t>No agency present</t>
  </si>
  <si>
    <t>Terre des homes France</t>
  </si>
  <si>
    <t>Info by Christian Aid</t>
  </si>
  <si>
    <t>Personal contribution</t>
  </si>
  <si>
    <t>TSK-included CGI Sheets (10PCs), Steel Reinforcing rod(re-bar)-4 PCs,Steel Tube/pipe (8 PCs), GI wire (1.5 KG) per HH</t>
  </si>
  <si>
    <t>Data to be verified</t>
  </si>
  <si>
    <t>Gramin Hate maloo Sang</t>
  </si>
  <si>
    <t>Peace Winds Japan</t>
  </si>
  <si>
    <t>Sindhu Utahan</t>
  </si>
  <si>
    <t>Habitat for Humanity</t>
  </si>
  <si>
    <t>Isra Aid</t>
  </si>
  <si>
    <t>Ward 7,9</t>
  </si>
  <si>
    <t>In Process</t>
  </si>
  <si>
    <t>with Clean Energy Nepal</t>
  </si>
  <si>
    <t>Help-hilfe the Selbsthilfe EV</t>
  </si>
  <si>
    <t>Data Source: Shelter Cluster Agency Tracking, 24thAug 2015,
IOM Pipeline Database, DDRC MOU data matrix</t>
  </si>
  <si>
    <t>Sinduhpalchok Coverage of CGI Bundles 24th Aug. 2015</t>
  </si>
  <si>
    <t>Data Source: Shelter Cluster Agency Tracking, 24thAug 2015</t>
  </si>
  <si>
    <t>Sinduhpalchok Coverage of Blanket 24th Aug.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</si>
</sst>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* #,##0;* \(#,##0\);* \-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 "/>
    </font>
    <font>
      <sz val="10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9" fontId="0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1" xfId="1" applyNumberFormat="1" applyFont="1" applyBorder="1" applyAlignment="1">
      <alignment horizontal="right"/>
    </xf>
    <xf numFmtId="9" fontId="0" fillId="0" borderId="1" xfId="2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9" fontId="0" fillId="0" borderId="2" xfId="2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/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right"/>
    </xf>
    <xf numFmtId="9" fontId="0" fillId="0" borderId="1" xfId="2" applyFont="1" applyFill="1" applyBorder="1" applyAlignment="1">
      <alignment horizontal="center" vertical="center"/>
    </xf>
    <xf numFmtId="0" fontId="0" fillId="0" borderId="0" xfId="0" applyFill="1"/>
    <xf numFmtId="9" fontId="0" fillId="0" borderId="1" xfId="2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3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vertical="top" wrapText="1"/>
    </xf>
    <xf numFmtId="3" fontId="6" fillId="0" borderId="1" xfId="3" applyNumberFormat="1" applyFont="1" applyFill="1" applyBorder="1" applyAlignment="1">
      <alignment horizontal="right" vertical="top" wrapText="1"/>
    </xf>
    <xf numFmtId="0" fontId="3" fillId="0" borderId="1" xfId="3" applyBorder="1" applyAlignment="1">
      <alignment vertical="top"/>
    </xf>
    <xf numFmtId="0" fontId="7" fillId="0" borderId="1" xfId="0" applyFont="1" applyFill="1" applyBorder="1" applyAlignment="1">
      <alignment vertical="top" shrinkToFit="1"/>
    </xf>
    <xf numFmtId="0" fontId="0" fillId="0" borderId="0" xfId="0" applyAlignment="1">
      <alignment vertical="top"/>
    </xf>
    <xf numFmtId="0" fontId="6" fillId="0" borderId="1" xfId="3" applyFont="1" applyFill="1" applyBorder="1" applyAlignment="1">
      <alignment horizontal="left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left" vertical="center" wrapText="1"/>
    </xf>
    <xf numFmtId="166" fontId="6" fillId="4" borderId="3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top" wrapText="1"/>
    </xf>
    <xf numFmtId="0" fontId="6" fillId="4" borderId="1" xfId="3" applyFont="1" applyFill="1" applyBorder="1" applyAlignment="1">
      <alignment vertical="top" wrapText="1"/>
    </xf>
    <xf numFmtId="0" fontId="3" fillId="4" borderId="1" xfId="3" applyFill="1" applyBorder="1" applyAlignment="1">
      <alignment vertical="top"/>
    </xf>
    <xf numFmtId="3" fontId="6" fillId="4" borderId="1" xfId="3" applyNumberFormat="1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vertical="top" shrinkToFit="1"/>
    </xf>
    <xf numFmtId="9" fontId="0" fillId="4" borderId="1" xfId="2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 wrapText="1"/>
    </xf>
    <xf numFmtId="166" fontId="6" fillId="0" borderId="3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shrinkToFit="1"/>
    </xf>
    <xf numFmtId="0" fontId="6" fillId="4" borderId="2" xfId="3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top" shrinkToFit="1"/>
    </xf>
    <xf numFmtId="0" fontId="3" fillId="4" borderId="1" xfId="3" applyFill="1" applyBorder="1" applyAlignment="1">
      <alignment vertical="center"/>
    </xf>
    <xf numFmtId="0" fontId="3" fillId="0" borderId="1" xfId="3" applyFill="1" applyBorder="1" applyAlignment="1">
      <alignment vertical="top"/>
    </xf>
    <xf numFmtId="166" fontId="6" fillId="4" borderId="1" xfId="3" applyNumberFormat="1" applyFont="1" applyFill="1" applyBorder="1" applyAlignment="1">
      <alignment horizontal="right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9" fontId="0" fillId="0" borderId="5" xfId="2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2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3" xfId="3" applyFont="1" applyFill="1" applyBorder="1" applyAlignment="1">
      <alignment horizontal="left" vertical="center" wrapText="1"/>
    </xf>
    <xf numFmtId="166" fontId="6" fillId="0" borderId="2" xfId="3" applyNumberFormat="1" applyFont="1" applyFill="1" applyBorder="1" applyAlignment="1">
      <alignment horizontal="center" vertical="center" wrapText="1"/>
    </xf>
    <xf numFmtId="166" fontId="6" fillId="0" borderId="4" xfId="3" applyNumberFormat="1" applyFont="1" applyFill="1" applyBorder="1" applyAlignment="1">
      <alignment horizontal="center" vertical="center" wrapText="1"/>
    </xf>
    <xf numFmtId="166" fontId="6" fillId="0" borderId="3" xfId="3" applyNumberFormat="1" applyFont="1" applyFill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5" xfId="2" applyFont="1" applyBorder="1" applyAlignment="1">
      <alignment horizontal="right" vertical="center" wrapText="1"/>
    </xf>
    <xf numFmtId="0" fontId="6" fillId="4" borderId="2" xfId="3" applyFont="1" applyFill="1" applyBorder="1" applyAlignment="1">
      <alignment horizontal="left" vertical="center" wrapText="1"/>
    </xf>
    <xf numFmtId="0" fontId="6" fillId="4" borderId="3" xfId="3" applyFont="1" applyFill="1" applyBorder="1" applyAlignment="1">
      <alignment horizontal="left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166" fontId="6" fillId="4" borderId="3" xfId="3" applyNumberFormat="1" applyFont="1" applyFill="1" applyBorder="1" applyAlignment="1">
      <alignment horizontal="center" vertical="center" wrapText="1"/>
    </xf>
    <xf numFmtId="9" fontId="0" fillId="4" borderId="2" xfId="2" applyFont="1" applyFill="1" applyBorder="1" applyAlignment="1">
      <alignment horizontal="center" vertical="center"/>
    </xf>
    <xf numFmtId="9" fontId="0" fillId="4" borderId="3" xfId="2" applyFont="1" applyFill="1" applyBorder="1" applyAlignment="1">
      <alignment horizontal="center" vertical="center"/>
    </xf>
    <xf numFmtId="166" fontId="6" fillId="4" borderId="4" xfId="3" applyNumberFormat="1" applyFont="1" applyFill="1" applyBorder="1" applyAlignment="1">
      <alignment horizontal="center" vertical="center" wrapText="1"/>
    </xf>
    <xf numFmtId="9" fontId="0" fillId="0" borderId="2" xfId="2" applyFont="1" applyFill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0811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>
      <selection activeCell="M2" sqref="M2"/>
    </sheetView>
  </sheetViews>
  <sheetFormatPr defaultRowHeight="15"/>
  <cols>
    <col min="1" max="1" width="13.85546875" style="2" customWidth="1"/>
    <col min="2" max="2" width="9.140625" style="66"/>
    <col min="3" max="3" width="9.140625" style="67"/>
    <col min="4" max="4" width="27.140625" style="43" customWidth="1"/>
    <col min="5" max="5" width="6.140625" style="67" customWidth="1"/>
    <col min="6" max="9" width="7.7109375" style="43" customWidth="1"/>
    <col min="10" max="10" width="28.28515625" style="43" customWidth="1"/>
    <col min="11" max="11" width="19.7109375" style="43" customWidth="1"/>
    <col min="12" max="12" width="9.140625" style="4"/>
    <col min="13" max="16384" width="9.140625" style="43"/>
  </cols>
  <sheetData>
    <row r="1" spans="1:12" ht="29.25" customHeight="1">
      <c r="A1" s="69" t="s">
        <v>187</v>
      </c>
      <c r="G1" s="68"/>
      <c r="H1" s="68"/>
      <c r="I1" s="68"/>
      <c r="J1" s="79" t="s">
        <v>186</v>
      </c>
      <c r="K1" s="79"/>
      <c r="L1" s="79"/>
    </row>
    <row r="2" spans="1:12" s="37" customFormat="1" ht="60">
      <c r="A2" s="34" t="s">
        <v>104</v>
      </c>
      <c r="B2" s="35" t="s">
        <v>0</v>
      </c>
      <c r="C2" s="6" t="s">
        <v>108</v>
      </c>
      <c r="D2" s="6" t="s">
        <v>2</v>
      </c>
      <c r="E2" s="6" t="s">
        <v>109</v>
      </c>
      <c r="F2" s="6" t="s">
        <v>103</v>
      </c>
      <c r="G2" s="6" t="s">
        <v>102</v>
      </c>
      <c r="H2" s="6" t="s">
        <v>101</v>
      </c>
      <c r="I2" s="6" t="s">
        <v>100</v>
      </c>
      <c r="J2" s="6" t="s">
        <v>110</v>
      </c>
      <c r="K2" s="6" t="s">
        <v>111</v>
      </c>
      <c r="L2" s="36" t="s">
        <v>99</v>
      </c>
    </row>
    <row r="3" spans="1:12" ht="13.5" customHeight="1">
      <c r="A3" s="70" t="s">
        <v>3</v>
      </c>
      <c r="B3" s="73">
        <v>711</v>
      </c>
      <c r="C3" s="38" t="s">
        <v>112</v>
      </c>
      <c r="D3" s="39" t="s">
        <v>113</v>
      </c>
      <c r="E3" s="38" t="s">
        <v>114</v>
      </c>
      <c r="F3" s="40">
        <v>368</v>
      </c>
      <c r="G3" s="41"/>
      <c r="H3" s="41"/>
      <c r="I3" s="40">
        <f>SUM(F3:H3)</f>
        <v>368</v>
      </c>
      <c r="J3" s="39" t="s">
        <v>115</v>
      </c>
      <c r="K3" s="42" t="s">
        <v>116</v>
      </c>
      <c r="L3" s="76">
        <f>(I3+I4)/B3</f>
        <v>1.030942334739803</v>
      </c>
    </row>
    <row r="4" spans="1:12" ht="13.5" customHeight="1">
      <c r="A4" s="72"/>
      <c r="B4" s="75"/>
      <c r="C4" s="38" t="s">
        <v>112</v>
      </c>
      <c r="D4" s="39" t="s">
        <v>117</v>
      </c>
      <c r="E4" s="38" t="s">
        <v>118</v>
      </c>
      <c r="F4" s="41"/>
      <c r="G4" s="41"/>
      <c r="H4" s="40">
        <v>365</v>
      </c>
      <c r="I4" s="40">
        <f>SUM(F4:H4)</f>
        <v>365</v>
      </c>
      <c r="J4" s="39" t="s">
        <v>119</v>
      </c>
      <c r="K4" s="42" t="s">
        <v>120</v>
      </c>
      <c r="L4" s="78"/>
    </row>
    <row r="5" spans="1:12" ht="13.5" customHeight="1">
      <c r="A5" s="44" t="s">
        <v>4</v>
      </c>
      <c r="B5" s="45">
        <v>1450</v>
      </c>
      <c r="C5" s="38" t="s">
        <v>112</v>
      </c>
      <c r="D5" s="39" t="s">
        <v>121</v>
      </c>
      <c r="E5" s="38" t="s">
        <v>114</v>
      </c>
      <c r="F5" s="41"/>
      <c r="G5" s="40">
        <v>350</v>
      </c>
      <c r="H5" s="41"/>
      <c r="I5" s="40">
        <f>SUM(F5:H5)</f>
        <v>350</v>
      </c>
      <c r="J5" s="39" t="s">
        <v>119</v>
      </c>
      <c r="K5" s="42" t="s">
        <v>120</v>
      </c>
      <c r="L5" s="20">
        <f>I5/B5</f>
        <v>0.2413793103448276</v>
      </c>
    </row>
    <row r="6" spans="1:12" ht="13.5" customHeight="1">
      <c r="A6" s="46" t="s">
        <v>5</v>
      </c>
      <c r="B6" s="47">
        <v>1425</v>
      </c>
      <c r="C6" s="48" t="s">
        <v>112</v>
      </c>
      <c r="D6" s="49" t="s">
        <v>7</v>
      </c>
      <c r="E6" s="48" t="s">
        <v>119</v>
      </c>
      <c r="F6" s="50"/>
      <c r="G6" s="50"/>
      <c r="H6" s="50"/>
      <c r="I6" s="51">
        <f>SUM(F6:H6)</f>
        <v>0</v>
      </c>
      <c r="J6" s="49" t="s">
        <v>119</v>
      </c>
      <c r="K6" s="52" t="s">
        <v>116</v>
      </c>
      <c r="L6" s="53">
        <f>I6/B6</f>
        <v>0</v>
      </c>
    </row>
    <row r="7" spans="1:12" ht="13.5" customHeight="1">
      <c r="A7" s="54" t="s">
        <v>8</v>
      </c>
      <c r="B7" s="55">
        <v>875</v>
      </c>
      <c r="C7" s="38" t="s">
        <v>112</v>
      </c>
      <c r="D7" s="39" t="s">
        <v>122</v>
      </c>
      <c r="E7" s="38" t="s">
        <v>114</v>
      </c>
      <c r="F7" s="40">
        <v>514</v>
      </c>
      <c r="G7" s="40">
        <v>50</v>
      </c>
      <c r="H7" s="41"/>
      <c r="I7" s="40">
        <f>SUM(F7:H7)</f>
        <v>564</v>
      </c>
      <c r="J7" s="39" t="s">
        <v>119</v>
      </c>
      <c r="K7" s="42" t="s">
        <v>116</v>
      </c>
      <c r="L7" s="20">
        <f>I7/B7</f>
        <v>0.64457142857142857</v>
      </c>
    </row>
    <row r="8" spans="1:12" ht="13.5" customHeight="1">
      <c r="A8" s="70" t="s">
        <v>10</v>
      </c>
      <c r="B8" s="74">
        <v>850</v>
      </c>
      <c r="C8" s="38" t="s">
        <v>112</v>
      </c>
      <c r="D8" s="39" t="s">
        <v>123</v>
      </c>
      <c r="E8" s="38" t="s">
        <v>114</v>
      </c>
      <c r="F8" s="41"/>
      <c r="G8" s="41"/>
      <c r="H8" s="41"/>
      <c r="I8" s="40">
        <f t="shared" ref="I8:I9" si="0">SUM(F8:H8)</f>
        <v>0</v>
      </c>
      <c r="J8" s="39" t="s">
        <v>124</v>
      </c>
      <c r="K8" s="56" t="s">
        <v>125</v>
      </c>
      <c r="L8" s="76">
        <f>(I8+I9)/B8</f>
        <v>1.0188235294117647</v>
      </c>
    </row>
    <row r="9" spans="1:12" ht="13.5" customHeight="1">
      <c r="A9" s="72"/>
      <c r="B9" s="75"/>
      <c r="C9" s="38" t="s">
        <v>112</v>
      </c>
      <c r="D9" s="39" t="s">
        <v>126</v>
      </c>
      <c r="E9" s="38" t="s">
        <v>118</v>
      </c>
      <c r="F9" s="41"/>
      <c r="G9" s="40">
        <v>866</v>
      </c>
      <c r="H9" s="41"/>
      <c r="I9" s="40">
        <f t="shared" si="0"/>
        <v>866</v>
      </c>
      <c r="J9" s="39" t="s">
        <v>119</v>
      </c>
      <c r="K9" s="42" t="s">
        <v>116</v>
      </c>
      <c r="L9" s="78"/>
    </row>
    <row r="10" spans="1:12" ht="13.5" customHeight="1">
      <c r="A10" s="70" t="s">
        <v>12</v>
      </c>
      <c r="B10" s="74">
        <v>1848</v>
      </c>
      <c r="C10" s="38" t="s">
        <v>112</v>
      </c>
      <c r="D10" s="39" t="s">
        <v>127</v>
      </c>
      <c r="E10" s="38" t="s">
        <v>114</v>
      </c>
      <c r="F10" s="40">
        <v>1457</v>
      </c>
      <c r="G10" s="41"/>
      <c r="H10" s="41"/>
      <c r="I10" s="40">
        <f t="shared" ref="I10:I11" si="1">SUM(F10:H10)</f>
        <v>1457</v>
      </c>
      <c r="J10" s="39" t="s">
        <v>119</v>
      </c>
      <c r="K10" s="42" t="s">
        <v>120</v>
      </c>
      <c r="L10" s="76">
        <f>(I10+I11)/B10</f>
        <v>0.80465367965367962</v>
      </c>
    </row>
    <row r="11" spans="1:12" ht="13.5" customHeight="1">
      <c r="A11" s="72"/>
      <c r="B11" s="75"/>
      <c r="C11" s="38" t="s">
        <v>112</v>
      </c>
      <c r="D11" s="39" t="s">
        <v>128</v>
      </c>
      <c r="E11" s="38" t="s">
        <v>114</v>
      </c>
      <c r="F11" s="41"/>
      <c r="G11" s="41"/>
      <c r="H11" s="40">
        <v>30</v>
      </c>
      <c r="I11" s="40">
        <f t="shared" si="1"/>
        <v>30</v>
      </c>
      <c r="J11" s="39" t="s">
        <v>129</v>
      </c>
      <c r="K11" s="56" t="s">
        <v>125</v>
      </c>
      <c r="L11" s="78"/>
    </row>
    <row r="12" spans="1:12" ht="13.5" customHeight="1">
      <c r="A12" s="44" t="s">
        <v>14</v>
      </c>
      <c r="B12" s="55">
        <v>826</v>
      </c>
      <c r="C12" s="38" t="s">
        <v>112</v>
      </c>
      <c r="D12" s="39" t="s">
        <v>130</v>
      </c>
      <c r="E12" s="38" t="s">
        <v>114</v>
      </c>
      <c r="F12" s="40">
        <v>660</v>
      </c>
      <c r="G12" s="41"/>
      <c r="H12" s="41"/>
      <c r="I12" s="40">
        <f>SUM(F12:H12)</f>
        <v>660</v>
      </c>
      <c r="J12" s="39" t="s">
        <v>119</v>
      </c>
      <c r="K12" s="42" t="s">
        <v>131</v>
      </c>
      <c r="L12" s="20">
        <f>I12/B12</f>
        <v>0.7990314769975787</v>
      </c>
    </row>
    <row r="13" spans="1:12" ht="13.5" customHeight="1">
      <c r="A13" s="44" t="s">
        <v>15</v>
      </c>
      <c r="B13" s="45">
        <v>1520</v>
      </c>
      <c r="C13" s="38" t="s">
        <v>112</v>
      </c>
      <c r="D13" s="39" t="s">
        <v>132</v>
      </c>
      <c r="E13" s="38" t="s">
        <v>114</v>
      </c>
      <c r="F13" s="41"/>
      <c r="G13" s="40">
        <v>346</v>
      </c>
      <c r="H13" s="41"/>
      <c r="I13" s="40">
        <f>SUM(F13:H13)</f>
        <v>346</v>
      </c>
      <c r="J13" s="39" t="s">
        <v>119</v>
      </c>
      <c r="K13" s="42" t="s">
        <v>120</v>
      </c>
      <c r="L13" s="20">
        <f>I13/B13</f>
        <v>0.22763157894736843</v>
      </c>
    </row>
    <row r="14" spans="1:12" ht="13.5" customHeight="1">
      <c r="A14" s="44" t="s">
        <v>16</v>
      </c>
      <c r="B14" s="55">
        <v>1250</v>
      </c>
      <c r="C14" s="38" t="s">
        <v>112</v>
      </c>
      <c r="D14" s="39" t="s">
        <v>133</v>
      </c>
      <c r="E14" s="38" t="s">
        <v>114</v>
      </c>
      <c r="F14" s="41" t="s">
        <v>134</v>
      </c>
      <c r="G14" s="41"/>
      <c r="H14" s="41"/>
      <c r="I14" s="40" t="s">
        <v>134</v>
      </c>
      <c r="J14" s="39" t="s">
        <v>135</v>
      </c>
      <c r="K14" s="42" t="s">
        <v>136</v>
      </c>
      <c r="L14" s="20">
        <v>1</v>
      </c>
    </row>
    <row r="15" spans="1:12" ht="13.5" customHeight="1">
      <c r="A15" s="44" t="s">
        <v>17</v>
      </c>
      <c r="B15" s="55">
        <v>825</v>
      </c>
      <c r="C15" s="38" t="s">
        <v>112</v>
      </c>
      <c r="D15" s="39" t="s">
        <v>40</v>
      </c>
      <c r="E15" s="38" t="s">
        <v>114</v>
      </c>
      <c r="F15" s="40">
        <v>695</v>
      </c>
      <c r="G15" s="41"/>
      <c r="H15" s="41"/>
      <c r="I15" s="40">
        <f>SUM(F15:H15)</f>
        <v>695</v>
      </c>
      <c r="J15" s="39" t="s">
        <v>119</v>
      </c>
      <c r="K15" s="42" t="s">
        <v>116</v>
      </c>
      <c r="L15" s="20">
        <f>I15/B15</f>
        <v>0.84242424242424241</v>
      </c>
    </row>
    <row r="16" spans="1:12" ht="13.5" customHeight="1">
      <c r="A16" s="46" t="s">
        <v>18</v>
      </c>
      <c r="B16" s="47">
        <v>1750</v>
      </c>
      <c r="C16" s="48" t="s">
        <v>112</v>
      </c>
      <c r="D16" s="49" t="s">
        <v>137</v>
      </c>
      <c r="E16" s="48" t="s">
        <v>119</v>
      </c>
      <c r="F16" s="50"/>
      <c r="G16" s="50"/>
      <c r="H16" s="50"/>
      <c r="I16" s="51">
        <f>SUM(F16:H16)</f>
        <v>0</v>
      </c>
      <c r="J16" s="49" t="s">
        <v>119</v>
      </c>
      <c r="K16" s="52" t="s">
        <v>136</v>
      </c>
      <c r="L16" s="53">
        <f>I16/B16</f>
        <v>0</v>
      </c>
    </row>
    <row r="17" spans="1:12" ht="13.5" customHeight="1">
      <c r="A17" s="70" t="s">
        <v>20</v>
      </c>
      <c r="B17" s="73">
        <v>1133</v>
      </c>
      <c r="C17" s="38" t="s">
        <v>112</v>
      </c>
      <c r="D17" s="39" t="s">
        <v>121</v>
      </c>
      <c r="E17" s="38" t="s">
        <v>114</v>
      </c>
      <c r="F17" s="41"/>
      <c r="G17" s="40">
        <v>225</v>
      </c>
      <c r="H17" s="41"/>
      <c r="I17" s="40">
        <f t="shared" ref="I17:I18" si="2">SUM(F17:H17)</f>
        <v>225</v>
      </c>
      <c r="J17" s="39" t="s">
        <v>119</v>
      </c>
      <c r="K17" s="42" t="s">
        <v>120</v>
      </c>
      <c r="L17" s="76">
        <f>(I17+I18)/B17</f>
        <v>1.0441306266548984</v>
      </c>
    </row>
    <row r="18" spans="1:12" ht="13.5" customHeight="1">
      <c r="A18" s="72"/>
      <c r="B18" s="75"/>
      <c r="C18" s="38" t="s">
        <v>112</v>
      </c>
      <c r="D18" s="39" t="s">
        <v>40</v>
      </c>
      <c r="E18" s="38" t="s">
        <v>118</v>
      </c>
      <c r="F18" s="40">
        <v>958</v>
      </c>
      <c r="G18" s="41"/>
      <c r="H18" s="41"/>
      <c r="I18" s="40">
        <f t="shared" si="2"/>
        <v>958</v>
      </c>
      <c r="J18" s="39" t="s">
        <v>119</v>
      </c>
      <c r="K18" s="42" t="s">
        <v>116</v>
      </c>
      <c r="L18" s="78"/>
    </row>
    <row r="19" spans="1:12" ht="13.5" customHeight="1">
      <c r="A19" s="70" t="s">
        <v>21</v>
      </c>
      <c r="B19" s="74">
        <v>1280</v>
      </c>
      <c r="C19" s="38" t="s">
        <v>112</v>
      </c>
      <c r="D19" s="39" t="s">
        <v>138</v>
      </c>
      <c r="E19" s="38" t="s">
        <v>114</v>
      </c>
      <c r="F19" s="41"/>
      <c r="G19" s="41"/>
      <c r="H19" s="41">
        <v>34</v>
      </c>
      <c r="I19" s="40">
        <f t="shared" ref="I19:I21" si="3">SUM(F19:H19)</f>
        <v>34</v>
      </c>
      <c r="J19" s="39" t="s">
        <v>119</v>
      </c>
      <c r="K19" s="42" t="s">
        <v>116</v>
      </c>
      <c r="L19" s="76">
        <f>(I19+I20+I21)/B19</f>
        <v>0.35078124999999999</v>
      </c>
    </row>
    <row r="20" spans="1:12" ht="13.5" customHeight="1">
      <c r="A20" s="71"/>
      <c r="B20" s="74"/>
      <c r="C20" s="38" t="s">
        <v>112</v>
      </c>
      <c r="D20" s="39" t="s">
        <v>139</v>
      </c>
      <c r="E20" s="38" t="s">
        <v>118</v>
      </c>
      <c r="F20" s="40">
        <v>121</v>
      </c>
      <c r="G20" s="41"/>
      <c r="H20" s="41"/>
      <c r="I20" s="40">
        <f t="shared" si="3"/>
        <v>121</v>
      </c>
      <c r="J20" s="39" t="s">
        <v>119</v>
      </c>
      <c r="K20" s="42" t="s">
        <v>116</v>
      </c>
      <c r="L20" s="77"/>
    </row>
    <row r="21" spans="1:12" ht="13.5" customHeight="1">
      <c r="A21" s="72"/>
      <c r="B21" s="75"/>
      <c r="C21" s="38" t="s">
        <v>112</v>
      </c>
      <c r="D21" s="39" t="s">
        <v>121</v>
      </c>
      <c r="E21" s="38" t="s">
        <v>114</v>
      </c>
      <c r="F21" s="41"/>
      <c r="G21" s="40">
        <v>294</v>
      </c>
      <c r="H21" s="41"/>
      <c r="I21" s="40">
        <f t="shared" si="3"/>
        <v>294</v>
      </c>
      <c r="J21" s="39" t="s">
        <v>119</v>
      </c>
      <c r="K21" s="42" t="s">
        <v>120</v>
      </c>
      <c r="L21" s="78"/>
    </row>
    <row r="22" spans="1:12" ht="13.5" customHeight="1">
      <c r="A22" s="57" t="s">
        <v>23</v>
      </c>
      <c r="B22" s="47">
        <v>1609</v>
      </c>
      <c r="C22" s="48" t="s">
        <v>112</v>
      </c>
      <c r="D22" s="49" t="s">
        <v>140</v>
      </c>
      <c r="E22" s="48" t="s">
        <v>118</v>
      </c>
      <c r="F22" s="51">
        <v>40</v>
      </c>
      <c r="G22" s="50"/>
      <c r="H22" s="50"/>
      <c r="I22" s="51">
        <f>SUM(F22:H22)</f>
        <v>40</v>
      </c>
      <c r="J22" s="49" t="s">
        <v>119</v>
      </c>
      <c r="K22" s="52" t="s">
        <v>116</v>
      </c>
      <c r="L22" s="53">
        <f>I22/B22</f>
        <v>2.4860161591050343E-2</v>
      </c>
    </row>
    <row r="23" spans="1:12" ht="13.5" customHeight="1">
      <c r="A23" s="54" t="s">
        <v>24</v>
      </c>
      <c r="B23" s="55">
        <v>840</v>
      </c>
      <c r="C23" s="38" t="s">
        <v>112</v>
      </c>
      <c r="D23" s="39" t="s">
        <v>141</v>
      </c>
      <c r="E23" s="38" t="s">
        <v>114</v>
      </c>
      <c r="F23" s="40">
        <v>300</v>
      </c>
      <c r="G23" s="41"/>
      <c r="H23" s="41"/>
      <c r="I23" s="40">
        <f>SUM(F23:H23)</f>
        <v>300</v>
      </c>
      <c r="J23" s="39" t="s">
        <v>119</v>
      </c>
      <c r="K23" s="42" t="s">
        <v>116</v>
      </c>
      <c r="L23" s="20">
        <f>I23/B23</f>
        <v>0.35714285714285715</v>
      </c>
    </row>
    <row r="24" spans="1:12" ht="13.5" customHeight="1">
      <c r="A24" s="46" t="s">
        <v>26</v>
      </c>
      <c r="B24" s="58">
        <v>1036</v>
      </c>
      <c r="C24" s="48" t="s">
        <v>112</v>
      </c>
      <c r="D24" s="49" t="s">
        <v>119</v>
      </c>
      <c r="E24" s="48" t="s">
        <v>119</v>
      </c>
      <c r="F24" s="50"/>
      <c r="G24" s="50"/>
      <c r="H24" s="50"/>
      <c r="I24" s="51">
        <f>SUM(F24:H24)</f>
        <v>0</v>
      </c>
      <c r="J24" s="49" t="s">
        <v>119</v>
      </c>
      <c r="K24" s="52"/>
      <c r="L24" s="53">
        <f>I24/B24</f>
        <v>0</v>
      </c>
    </row>
    <row r="25" spans="1:12" ht="13.5" customHeight="1">
      <c r="A25" s="70" t="s">
        <v>27</v>
      </c>
      <c r="B25" s="74">
        <v>1950</v>
      </c>
      <c r="C25" s="38" t="s">
        <v>112</v>
      </c>
      <c r="D25" s="39" t="s">
        <v>142</v>
      </c>
      <c r="E25" s="38" t="s">
        <v>114</v>
      </c>
      <c r="F25" s="41">
        <v>683</v>
      </c>
      <c r="G25" s="41"/>
      <c r="H25" s="41"/>
      <c r="I25" s="40">
        <f t="shared" ref="I25:I26" si="4">SUM(F25:H25)</f>
        <v>683</v>
      </c>
      <c r="J25" s="39" t="s">
        <v>143</v>
      </c>
      <c r="K25" s="56" t="s">
        <v>125</v>
      </c>
      <c r="L25" s="76">
        <f>(I25+I26)/B25</f>
        <v>0.96820512820512816</v>
      </c>
    </row>
    <row r="26" spans="1:12" ht="13.5" customHeight="1">
      <c r="A26" s="72"/>
      <c r="B26" s="75"/>
      <c r="C26" s="38" t="s">
        <v>112</v>
      </c>
      <c r="D26" s="39" t="s">
        <v>122</v>
      </c>
      <c r="E26" s="38" t="s">
        <v>114</v>
      </c>
      <c r="F26" s="40">
        <v>1205</v>
      </c>
      <c r="G26" s="41"/>
      <c r="H26" s="41"/>
      <c r="I26" s="40">
        <f t="shared" si="4"/>
        <v>1205</v>
      </c>
      <c r="J26" s="39" t="s">
        <v>144</v>
      </c>
      <c r="K26" s="42" t="s">
        <v>116</v>
      </c>
      <c r="L26" s="78"/>
    </row>
    <row r="27" spans="1:12" ht="13.5" customHeight="1">
      <c r="A27" s="44" t="s">
        <v>30</v>
      </c>
      <c r="B27" s="59">
        <v>1420</v>
      </c>
      <c r="C27" s="38" t="s">
        <v>112</v>
      </c>
      <c r="D27" s="39" t="s">
        <v>145</v>
      </c>
      <c r="E27" s="38" t="s">
        <v>114</v>
      </c>
      <c r="F27" s="40">
        <v>1389</v>
      </c>
      <c r="G27" s="41"/>
      <c r="H27" s="41"/>
      <c r="I27" s="40">
        <f>SUM(F27:H27)</f>
        <v>1389</v>
      </c>
      <c r="J27" s="39" t="s">
        <v>119</v>
      </c>
      <c r="K27" s="56" t="s">
        <v>116</v>
      </c>
      <c r="L27" s="20">
        <f>I27/B27</f>
        <v>0.97816901408450707</v>
      </c>
    </row>
    <row r="28" spans="1:12" ht="13.5" customHeight="1">
      <c r="A28" s="46" t="s">
        <v>35</v>
      </c>
      <c r="B28" s="47">
        <v>1199</v>
      </c>
      <c r="C28" s="48" t="s">
        <v>112</v>
      </c>
      <c r="D28" s="49" t="s">
        <v>119</v>
      </c>
      <c r="E28" s="48" t="s">
        <v>119</v>
      </c>
      <c r="F28" s="50"/>
      <c r="G28" s="50"/>
      <c r="H28" s="50"/>
      <c r="I28" s="51">
        <f>SUM(F28:H28)</f>
        <v>0</v>
      </c>
      <c r="J28" s="49" t="s">
        <v>119</v>
      </c>
      <c r="K28" s="60"/>
      <c r="L28" s="53">
        <f>I28/B28</f>
        <v>0</v>
      </c>
    </row>
    <row r="29" spans="1:12" ht="13.5" customHeight="1">
      <c r="A29" s="70" t="s">
        <v>36</v>
      </c>
      <c r="B29" s="74">
        <v>645</v>
      </c>
      <c r="C29" s="38" t="s">
        <v>112</v>
      </c>
      <c r="D29" s="39" t="s">
        <v>146</v>
      </c>
      <c r="E29" s="38" t="s">
        <v>114</v>
      </c>
      <c r="F29" s="40">
        <v>534</v>
      </c>
      <c r="G29" s="40"/>
      <c r="H29" s="41"/>
      <c r="I29" s="40">
        <f t="shared" ref="I29:I30" si="5">SUM(F29:H29)</f>
        <v>534</v>
      </c>
      <c r="J29" s="39" t="s">
        <v>119</v>
      </c>
      <c r="K29" s="42" t="s">
        <v>116</v>
      </c>
      <c r="L29" s="76">
        <f>(I29+I30)/B29</f>
        <v>0.82790697674418601</v>
      </c>
    </row>
    <row r="30" spans="1:12" ht="13.5" customHeight="1">
      <c r="A30" s="72"/>
      <c r="B30" s="75"/>
      <c r="C30" s="38" t="s">
        <v>112</v>
      </c>
      <c r="D30" s="39" t="s">
        <v>147</v>
      </c>
      <c r="E30" s="38" t="s">
        <v>118</v>
      </c>
      <c r="F30" s="41"/>
      <c r="G30" s="41"/>
      <c r="H30" s="41"/>
      <c r="I30" s="40">
        <f t="shared" si="5"/>
        <v>0</v>
      </c>
      <c r="J30" s="39" t="s">
        <v>119</v>
      </c>
      <c r="K30" s="42" t="s">
        <v>136</v>
      </c>
      <c r="L30" s="78"/>
    </row>
    <row r="31" spans="1:12" ht="13.5" customHeight="1">
      <c r="A31" s="46" t="s">
        <v>38</v>
      </c>
      <c r="B31" s="61">
        <v>750</v>
      </c>
      <c r="C31" s="48" t="s">
        <v>112</v>
      </c>
      <c r="D31" s="49" t="s">
        <v>119</v>
      </c>
      <c r="E31" s="48" t="s">
        <v>119</v>
      </c>
      <c r="F31" s="50"/>
      <c r="G31" s="50"/>
      <c r="H31" s="50"/>
      <c r="I31" s="51">
        <f>SUM(F31:H31)</f>
        <v>0</v>
      </c>
      <c r="J31" s="49" t="s">
        <v>148</v>
      </c>
      <c r="K31" s="60" t="s">
        <v>136</v>
      </c>
      <c r="L31" s="53">
        <f>I31/B31</f>
        <v>0</v>
      </c>
    </row>
    <row r="32" spans="1:12" ht="13.5" customHeight="1">
      <c r="A32" s="70" t="s">
        <v>42</v>
      </c>
      <c r="B32" s="74">
        <v>642</v>
      </c>
      <c r="C32" s="38" t="s">
        <v>112</v>
      </c>
      <c r="D32" s="39" t="s">
        <v>40</v>
      </c>
      <c r="E32" s="38" t="s">
        <v>114</v>
      </c>
      <c r="F32" s="40">
        <v>585</v>
      </c>
      <c r="G32" s="41"/>
      <c r="H32" s="41"/>
      <c r="I32" s="40">
        <f t="shared" ref="I32:I33" si="6">SUM(F32:H32)</f>
        <v>585</v>
      </c>
      <c r="J32" s="39" t="s">
        <v>119</v>
      </c>
      <c r="K32" s="42" t="s">
        <v>116</v>
      </c>
      <c r="L32" s="76">
        <f>(I32+I33)/B32</f>
        <v>1.0358255451713396</v>
      </c>
    </row>
    <row r="33" spans="1:12" ht="13.5" customHeight="1">
      <c r="A33" s="72"/>
      <c r="B33" s="75"/>
      <c r="C33" s="38" t="s">
        <v>112</v>
      </c>
      <c r="D33" s="39" t="s">
        <v>149</v>
      </c>
      <c r="E33" s="38" t="s">
        <v>118</v>
      </c>
      <c r="F33" s="41"/>
      <c r="G33" s="41"/>
      <c r="H33" s="40">
        <v>80</v>
      </c>
      <c r="I33" s="40">
        <f t="shared" si="6"/>
        <v>80</v>
      </c>
      <c r="J33" s="39" t="s">
        <v>119</v>
      </c>
      <c r="K33" s="42" t="s">
        <v>136</v>
      </c>
      <c r="L33" s="78"/>
    </row>
    <row r="34" spans="1:12" ht="13.5" customHeight="1">
      <c r="A34" s="44" t="s">
        <v>90</v>
      </c>
      <c r="B34" s="45">
        <v>1140</v>
      </c>
      <c r="C34" s="38" t="s">
        <v>112</v>
      </c>
      <c r="D34" s="39" t="s">
        <v>150</v>
      </c>
      <c r="E34" s="38" t="s">
        <v>118</v>
      </c>
      <c r="F34" s="40">
        <v>276</v>
      </c>
      <c r="G34" s="41"/>
      <c r="H34" s="41"/>
      <c r="I34" s="40">
        <f>SUM(F34:H34)</f>
        <v>276</v>
      </c>
      <c r="J34" s="39" t="s">
        <v>135</v>
      </c>
      <c r="K34" s="42" t="s">
        <v>136</v>
      </c>
      <c r="L34" s="20">
        <f>I34/B34</f>
        <v>0.24210526315789474</v>
      </c>
    </row>
    <row r="35" spans="1:12" ht="13.5" customHeight="1">
      <c r="A35" s="70" t="s">
        <v>39</v>
      </c>
      <c r="B35" s="74">
        <v>915</v>
      </c>
      <c r="C35" s="38" t="s">
        <v>112</v>
      </c>
      <c r="D35" s="39" t="s">
        <v>151</v>
      </c>
      <c r="E35" s="38" t="s">
        <v>114</v>
      </c>
      <c r="F35" s="41"/>
      <c r="G35" s="40">
        <v>642</v>
      </c>
      <c r="H35" s="41"/>
      <c r="I35" s="40">
        <f t="shared" ref="I35:I36" si="7">SUM(F35:H35)</f>
        <v>642</v>
      </c>
      <c r="J35" s="39" t="s">
        <v>119</v>
      </c>
      <c r="K35" s="42" t="s">
        <v>116</v>
      </c>
      <c r="L35" s="76">
        <f>(I35+I36)/B35</f>
        <v>0.9639344262295082</v>
      </c>
    </row>
    <row r="36" spans="1:12" ht="13.5" customHeight="1">
      <c r="A36" s="72"/>
      <c r="B36" s="75"/>
      <c r="C36" s="38" t="s">
        <v>112</v>
      </c>
      <c r="D36" s="39" t="s">
        <v>146</v>
      </c>
      <c r="E36" s="38" t="s">
        <v>114</v>
      </c>
      <c r="F36" s="40"/>
      <c r="G36" s="41">
        <v>240</v>
      </c>
      <c r="H36" s="41"/>
      <c r="I36" s="40">
        <f t="shared" si="7"/>
        <v>240</v>
      </c>
      <c r="J36" s="39" t="s">
        <v>119</v>
      </c>
      <c r="K36" s="42" t="s">
        <v>116</v>
      </c>
      <c r="L36" s="78"/>
    </row>
    <row r="37" spans="1:12" ht="13.5" customHeight="1">
      <c r="A37" s="70" t="s">
        <v>41</v>
      </c>
      <c r="B37" s="73">
        <v>842</v>
      </c>
      <c r="C37" s="38" t="s">
        <v>112</v>
      </c>
      <c r="D37" s="39" t="s">
        <v>7</v>
      </c>
      <c r="E37" s="38" t="s">
        <v>114</v>
      </c>
      <c r="F37" s="40">
        <v>31</v>
      </c>
      <c r="G37" s="40">
        <v>457</v>
      </c>
      <c r="H37" s="41"/>
      <c r="I37" s="40">
        <f t="shared" ref="I37:I38" si="8">SUM(F37:H37)</f>
        <v>488</v>
      </c>
      <c r="J37" s="39" t="s">
        <v>119</v>
      </c>
      <c r="K37" s="42" t="s">
        <v>116</v>
      </c>
      <c r="L37" s="76">
        <f>(I37+I38)/B37</f>
        <v>0.99881235154394299</v>
      </c>
    </row>
    <row r="38" spans="1:12" ht="13.5" customHeight="1">
      <c r="A38" s="72"/>
      <c r="B38" s="75"/>
      <c r="C38" s="38" t="s">
        <v>112</v>
      </c>
      <c r="D38" s="39" t="s">
        <v>146</v>
      </c>
      <c r="E38" s="38" t="s">
        <v>114</v>
      </c>
      <c r="F38" s="40">
        <v>294</v>
      </c>
      <c r="G38" s="40">
        <v>59</v>
      </c>
      <c r="H38" s="41"/>
      <c r="I38" s="40">
        <f t="shared" si="8"/>
        <v>353</v>
      </c>
      <c r="J38" s="39" t="s">
        <v>119</v>
      </c>
      <c r="K38" s="42" t="s">
        <v>116</v>
      </c>
      <c r="L38" s="78"/>
    </row>
    <row r="39" spans="1:12" ht="13.5" customHeight="1">
      <c r="A39" s="44" t="s">
        <v>44</v>
      </c>
      <c r="B39" s="55">
        <v>1160</v>
      </c>
      <c r="C39" s="38" t="s">
        <v>112</v>
      </c>
      <c r="D39" s="39" t="s">
        <v>145</v>
      </c>
      <c r="E39" s="38" t="s">
        <v>114</v>
      </c>
      <c r="F39" s="40">
        <v>1086</v>
      </c>
      <c r="G39" s="41"/>
      <c r="H39" s="41"/>
      <c r="I39" s="40">
        <f t="shared" ref="I39:I46" si="9">SUM(F39:H39)</f>
        <v>1086</v>
      </c>
      <c r="J39" s="39" t="s">
        <v>119</v>
      </c>
      <c r="K39" s="42" t="s">
        <v>116</v>
      </c>
      <c r="L39" s="20">
        <f>I39/B39</f>
        <v>0.93620689655172418</v>
      </c>
    </row>
    <row r="40" spans="1:12" ht="13.5" customHeight="1">
      <c r="A40" s="44" t="s">
        <v>45</v>
      </c>
      <c r="B40" s="55">
        <v>630</v>
      </c>
      <c r="C40" s="38" t="s">
        <v>112</v>
      </c>
      <c r="D40" s="39" t="s">
        <v>152</v>
      </c>
      <c r="E40" s="38" t="s">
        <v>114</v>
      </c>
      <c r="F40" s="40">
        <v>136</v>
      </c>
      <c r="G40" s="41"/>
      <c r="H40" s="41"/>
      <c r="I40" s="40">
        <f t="shared" si="9"/>
        <v>136</v>
      </c>
      <c r="J40" s="39" t="s">
        <v>153</v>
      </c>
      <c r="K40" s="42" t="s">
        <v>116</v>
      </c>
      <c r="L40" s="20">
        <f>I40/B40</f>
        <v>0.21587301587301588</v>
      </c>
    </row>
    <row r="41" spans="1:12" ht="13.5" customHeight="1">
      <c r="A41" s="70" t="s">
        <v>46</v>
      </c>
      <c r="B41" s="73">
        <v>967</v>
      </c>
      <c r="C41" s="38" t="s">
        <v>112</v>
      </c>
      <c r="D41" s="39" t="s">
        <v>154</v>
      </c>
      <c r="E41" s="38" t="s">
        <v>118</v>
      </c>
      <c r="F41" s="40">
        <v>600</v>
      </c>
      <c r="G41" s="41"/>
      <c r="H41" s="41"/>
      <c r="I41" s="40">
        <f t="shared" si="9"/>
        <v>600</v>
      </c>
      <c r="J41" s="39" t="s">
        <v>119</v>
      </c>
      <c r="K41" s="42" t="s">
        <v>136</v>
      </c>
      <c r="L41" s="76">
        <f>(I41+I42)/B41</f>
        <v>0.9824198552223371</v>
      </c>
    </row>
    <row r="42" spans="1:12" ht="13.5" customHeight="1">
      <c r="A42" s="72"/>
      <c r="B42" s="75"/>
      <c r="C42" s="38" t="s">
        <v>112</v>
      </c>
      <c r="D42" s="39" t="s">
        <v>155</v>
      </c>
      <c r="E42" s="38" t="s">
        <v>118</v>
      </c>
      <c r="F42" s="40"/>
      <c r="G42" s="41">
        <v>350</v>
      </c>
      <c r="H42" s="41"/>
      <c r="I42" s="40">
        <f t="shared" si="9"/>
        <v>350</v>
      </c>
      <c r="J42" s="39"/>
      <c r="K42" s="42" t="s">
        <v>116</v>
      </c>
      <c r="L42" s="78"/>
    </row>
    <row r="43" spans="1:12" ht="13.5" customHeight="1">
      <c r="A43" s="70" t="s">
        <v>47</v>
      </c>
      <c r="B43" s="73">
        <v>1621</v>
      </c>
      <c r="C43" s="38" t="s">
        <v>112</v>
      </c>
      <c r="D43" s="39" t="s">
        <v>156</v>
      </c>
      <c r="E43" s="38" t="s">
        <v>114</v>
      </c>
      <c r="F43" s="62"/>
      <c r="G43" s="62"/>
      <c r="H43" s="62"/>
      <c r="I43" s="40">
        <f t="shared" si="9"/>
        <v>0</v>
      </c>
      <c r="J43" s="39" t="s">
        <v>157</v>
      </c>
      <c r="K43" s="42" t="s">
        <v>125</v>
      </c>
      <c r="L43" s="87">
        <f>(I43+I44)/B43</f>
        <v>0.21591610117211599</v>
      </c>
    </row>
    <row r="44" spans="1:12" ht="13.5" customHeight="1">
      <c r="A44" s="72"/>
      <c r="B44" s="75"/>
      <c r="C44" s="38" t="s">
        <v>112</v>
      </c>
      <c r="D44" s="39" t="s">
        <v>155</v>
      </c>
      <c r="E44" s="38" t="s">
        <v>118</v>
      </c>
      <c r="F44" s="62"/>
      <c r="G44" s="62">
        <v>350</v>
      </c>
      <c r="H44" s="62"/>
      <c r="I44" s="40">
        <f t="shared" si="9"/>
        <v>350</v>
      </c>
      <c r="J44" s="39"/>
      <c r="K44" s="42" t="s">
        <v>116</v>
      </c>
      <c r="L44" s="88"/>
    </row>
    <row r="45" spans="1:12" ht="13.5" customHeight="1">
      <c r="A45" s="46" t="s">
        <v>48</v>
      </c>
      <c r="B45" s="63">
        <v>955</v>
      </c>
      <c r="C45" s="48" t="s">
        <v>112</v>
      </c>
      <c r="D45" s="49" t="s">
        <v>138</v>
      </c>
      <c r="E45" s="48" t="s">
        <v>114</v>
      </c>
      <c r="F45" s="50"/>
      <c r="G45" s="51">
        <v>32</v>
      </c>
      <c r="H45" s="50"/>
      <c r="I45" s="51">
        <f t="shared" si="9"/>
        <v>32</v>
      </c>
      <c r="J45" s="49" t="s">
        <v>119</v>
      </c>
      <c r="K45" s="52" t="s">
        <v>116</v>
      </c>
      <c r="L45" s="53">
        <f>I45/B45</f>
        <v>3.3507853403141365E-2</v>
      </c>
    </row>
    <row r="46" spans="1:12" ht="13.5" customHeight="1">
      <c r="A46" s="44" t="s">
        <v>49</v>
      </c>
      <c r="B46" s="55">
        <v>728</v>
      </c>
      <c r="C46" s="38" t="s">
        <v>112</v>
      </c>
      <c r="D46" s="39" t="s">
        <v>145</v>
      </c>
      <c r="E46" s="38" t="s">
        <v>114</v>
      </c>
      <c r="F46" s="40">
        <v>702</v>
      </c>
      <c r="G46" s="41"/>
      <c r="H46" s="41"/>
      <c r="I46" s="40">
        <f t="shared" si="9"/>
        <v>702</v>
      </c>
      <c r="J46" s="39" t="s">
        <v>119</v>
      </c>
      <c r="K46" s="42" t="s">
        <v>116</v>
      </c>
      <c r="L46" s="20">
        <f>I46/B46</f>
        <v>0.9642857142857143</v>
      </c>
    </row>
    <row r="47" spans="1:12" ht="13.5" customHeight="1">
      <c r="A47" s="80" t="s">
        <v>50</v>
      </c>
      <c r="B47" s="86">
        <v>860</v>
      </c>
      <c r="C47" s="48" t="s">
        <v>112</v>
      </c>
      <c r="D47" s="49" t="s">
        <v>158</v>
      </c>
      <c r="E47" s="48" t="s">
        <v>118</v>
      </c>
      <c r="F47" s="50"/>
      <c r="G47" s="50"/>
      <c r="H47" s="51">
        <v>30</v>
      </c>
      <c r="I47" s="51">
        <f t="shared" ref="I47:I48" si="10">SUM(F47:H47)</f>
        <v>30</v>
      </c>
      <c r="J47" s="49" t="s">
        <v>119</v>
      </c>
      <c r="K47" s="60" t="s">
        <v>136</v>
      </c>
      <c r="L47" s="84">
        <f>(I47+I48)/B47</f>
        <v>8.3720930232558138E-2</v>
      </c>
    </row>
    <row r="48" spans="1:12" ht="13.5" customHeight="1">
      <c r="A48" s="81"/>
      <c r="B48" s="83"/>
      <c r="C48" s="48" t="s">
        <v>112</v>
      </c>
      <c r="D48" s="49" t="s">
        <v>159</v>
      </c>
      <c r="E48" s="48" t="s">
        <v>119</v>
      </c>
      <c r="F48" s="51">
        <v>42</v>
      </c>
      <c r="G48" s="50"/>
      <c r="H48" s="50"/>
      <c r="I48" s="51">
        <f t="shared" si="10"/>
        <v>42</v>
      </c>
      <c r="J48" s="49" t="s">
        <v>160</v>
      </c>
      <c r="K48" s="52" t="s">
        <v>116</v>
      </c>
      <c r="L48" s="85"/>
    </row>
    <row r="49" spans="1:12" ht="13.5" customHeight="1">
      <c r="A49" s="44" t="s">
        <v>51</v>
      </c>
      <c r="B49" s="45">
        <v>1835</v>
      </c>
      <c r="C49" s="38" t="s">
        <v>112</v>
      </c>
      <c r="D49" s="39" t="s">
        <v>121</v>
      </c>
      <c r="E49" s="38" t="s">
        <v>114</v>
      </c>
      <c r="F49" s="41"/>
      <c r="G49" s="40">
        <v>363</v>
      </c>
      <c r="H49" s="41"/>
      <c r="I49" s="40">
        <f>SUM(F49:H49)</f>
        <v>363</v>
      </c>
      <c r="J49" s="39" t="s">
        <v>119</v>
      </c>
      <c r="K49" s="42" t="s">
        <v>120</v>
      </c>
      <c r="L49" s="20">
        <f>I49/B49</f>
        <v>0.19782016348773843</v>
      </c>
    </row>
    <row r="50" spans="1:12" ht="13.5" customHeight="1">
      <c r="A50" s="44" t="s">
        <v>52</v>
      </c>
      <c r="B50" s="55">
        <v>1132</v>
      </c>
      <c r="C50" s="38" t="s">
        <v>112</v>
      </c>
      <c r="D50" s="39" t="s">
        <v>145</v>
      </c>
      <c r="E50" s="38" t="s">
        <v>114</v>
      </c>
      <c r="F50" s="40">
        <v>1003</v>
      </c>
      <c r="G50" s="41"/>
      <c r="H50" s="41"/>
      <c r="I50" s="40">
        <f>SUM(F50:H50)</f>
        <v>1003</v>
      </c>
      <c r="J50" s="39" t="s">
        <v>119</v>
      </c>
      <c r="K50" s="42" t="s">
        <v>116</v>
      </c>
      <c r="L50" s="20">
        <f>I50/B50</f>
        <v>0.88604240282685509</v>
      </c>
    </row>
    <row r="51" spans="1:12" ht="13.5" customHeight="1">
      <c r="A51" s="54" t="s">
        <v>53</v>
      </c>
      <c r="B51" s="55">
        <v>670</v>
      </c>
      <c r="C51" s="38" t="s">
        <v>112</v>
      </c>
      <c r="D51" s="39" t="s">
        <v>161</v>
      </c>
      <c r="E51" s="38" t="s">
        <v>114</v>
      </c>
      <c r="F51" s="41"/>
      <c r="G51" s="41"/>
      <c r="H51" s="40">
        <v>625</v>
      </c>
      <c r="I51" s="40">
        <f>SUM(F51:H51)</f>
        <v>625</v>
      </c>
      <c r="J51" s="39" t="s">
        <v>162</v>
      </c>
      <c r="K51" s="42" t="s">
        <v>136</v>
      </c>
      <c r="L51" s="20">
        <f>I51/B51</f>
        <v>0.93283582089552242</v>
      </c>
    </row>
    <row r="52" spans="1:12" ht="13.5" customHeight="1">
      <c r="A52" s="44" t="s">
        <v>54</v>
      </c>
      <c r="B52" s="55">
        <v>1244</v>
      </c>
      <c r="C52" s="38" t="s">
        <v>112</v>
      </c>
      <c r="D52" s="39" t="s">
        <v>146</v>
      </c>
      <c r="E52" s="38" t="s">
        <v>114</v>
      </c>
      <c r="F52" s="41">
        <v>314</v>
      </c>
      <c r="G52" s="41"/>
      <c r="H52" s="40">
        <v>694</v>
      </c>
      <c r="I52" s="40">
        <f>SUM(F52:H52)</f>
        <v>1008</v>
      </c>
      <c r="J52" s="39" t="s">
        <v>119</v>
      </c>
      <c r="K52" s="42" t="s">
        <v>116</v>
      </c>
      <c r="L52" s="20">
        <f>I52/B52</f>
        <v>0.81028938906752412</v>
      </c>
    </row>
    <row r="53" spans="1:12" ht="13.5" customHeight="1">
      <c r="A53" s="44" t="s">
        <v>163</v>
      </c>
      <c r="B53" s="55">
        <v>1000</v>
      </c>
      <c r="C53" s="38" t="s">
        <v>112</v>
      </c>
      <c r="D53" s="39" t="s">
        <v>164</v>
      </c>
      <c r="E53" s="38" t="s">
        <v>114</v>
      </c>
      <c r="F53" s="40">
        <v>898</v>
      </c>
      <c r="G53" s="41"/>
      <c r="H53" s="41"/>
      <c r="I53" s="40">
        <f>SUM(F53:H53)</f>
        <v>898</v>
      </c>
      <c r="J53" s="39" t="s">
        <v>119</v>
      </c>
      <c r="K53" s="42" t="s">
        <v>136</v>
      </c>
      <c r="L53" s="20">
        <f>I53/B53</f>
        <v>0.89800000000000002</v>
      </c>
    </row>
    <row r="54" spans="1:12" ht="13.5" customHeight="1">
      <c r="A54" s="70" t="s">
        <v>56</v>
      </c>
      <c r="B54" s="74">
        <v>1001</v>
      </c>
      <c r="C54" s="38" t="s">
        <v>112</v>
      </c>
      <c r="D54" s="39" t="s">
        <v>138</v>
      </c>
      <c r="E54" s="38" t="s">
        <v>114</v>
      </c>
      <c r="F54" s="41"/>
      <c r="G54" s="40">
        <v>37</v>
      </c>
      <c r="H54" s="41"/>
      <c r="I54" s="40">
        <f t="shared" ref="I54:I55" si="11">SUM(F54:H54)</f>
        <v>37</v>
      </c>
      <c r="J54" s="39" t="s">
        <v>119</v>
      </c>
      <c r="K54" s="42" t="s">
        <v>138</v>
      </c>
      <c r="L54" s="76">
        <f>(I54+I55)/B54</f>
        <v>0.92207792207792205</v>
      </c>
    </row>
    <row r="55" spans="1:12" ht="13.5" customHeight="1">
      <c r="A55" s="72"/>
      <c r="B55" s="75"/>
      <c r="C55" s="38" t="s">
        <v>112</v>
      </c>
      <c r="D55" s="39" t="s">
        <v>165</v>
      </c>
      <c r="E55" s="38" t="s">
        <v>114</v>
      </c>
      <c r="F55" s="40">
        <v>886</v>
      </c>
      <c r="G55" s="41"/>
      <c r="H55" s="41"/>
      <c r="I55" s="40">
        <f t="shared" si="11"/>
        <v>886</v>
      </c>
      <c r="J55" s="39" t="s">
        <v>119</v>
      </c>
      <c r="K55" s="42" t="s">
        <v>116</v>
      </c>
      <c r="L55" s="78"/>
    </row>
    <row r="56" spans="1:12" ht="13.5" customHeight="1">
      <c r="A56" s="44" t="s">
        <v>57</v>
      </c>
      <c r="B56" s="55">
        <v>1335</v>
      </c>
      <c r="C56" s="38" t="s">
        <v>112</v>
      </c>
      <c r="D56" s="39" t="s">
        <v>166</v>
      </c>
      <c r="E56" s="38" t="s">
        <v>114</v>
      </c>
      <c r="F56" s="40">
        <v>1335</v>
      </c>
      <c r="G56" s="41"/>
      <c r="H56" s="41"/>
      <c r="I56" s="40">
        <f t="shared" ref="I56:I61" si="12">SUM(F56:H56)</f>
        <v>1335</v>
      </c>
      <c r="J56" s="39" t="s">
        <v>119</v>
      </c>
      <c r="K56" s="42" t="s">
        <v>136</v>
      </c>
      <c r="L56" s="20">
        <f t="shared" ref="L56:L61" si="13">I56/B56</f>
        <v>1</v>
      </c>
    </row>
    <row r="57" spans="1:12" ht="13.5" customHeight="1">
      <c r="A57" s="44" t="s">
        <v>58</v>
      </c>
      <c r="B57" s="45">
        <v>884</v>
      </c>
      <c r="C57" s="38" t="s">
        <v>112</v>
      </c>
      <c r="D57" s="39" t="s">
        <v>122</v>
      </c>
      <c r="E57" s="38" t="s">
        <v>118</v>
      </c>
      <c r="F57" s="40">
        <v>762</v>
      </c>
      <c r="G57" s="40">
        <v>71</v>
      </c>
      <c r="H57" s="41"/>
      <c r="I57" s="40">
        <f t="shared" si="12"/>
        <v>833</v>
      </c>
      <c r="J57" s="39" t="s">
        <v>119</v>
      </c>
      <c r="K57" s="42" t="s">
        <v>116</v>
      </c>
      <c r="L57" s="20">
        <f t="shared" si="13"/>
        <v>0.94230769230769229</v>
      </c>
    </row>
    <row r="58" spans="1:12" ht="13.5" customHeight="1">
      <c r="A58" s="44" t="s">
        <v>59</v>
      </c>
      <c r="B58" s="55">
        <v>1252</v>
      </c>
      <c r="C58" s="38" t="s">
        <v>112</v>
      </c>
      <c r="D58" s="39" t="s">
        <v>113</v>
      </c>
      <c r="E58" s="38" t="s">
        <v>114</v>
      </c>
      <c r="F58" s="40">
        <v>132</v>
      </c>
      <c r="G58" s="41"/>
      <c r="H58" s="41"/>
      <c r="I58" s="40">
        <f t="shared" si="12"/>
        <v>132</v>
      </c>
      <c r="J58" s="39" t="s">
        <v>167</v>
      </c>
      <c r="K58" s="42" t="s">
        <v>116</v>
      </c>
      <c r="L58" s="20">
        <f t="shared" si="13"/>
        <v>0.10543130990415335</v>
      </c>
    </row>
    <row r="59" spans="1:12" ht="13.5" customHeight="1">
      <c r="A59" s="46" t="s">
        <v>60</v>
      </c>
      <c r="B59" s="47">
        <v>1269</v>
      </c>
      <c r="C59" s="48" t="s">
        <v>112</v>
      </c>
      <c r="D59" s="49" t="s">
        <v>119</v>
      </c>
      <c r="E59" s="48" t="s">
        <v>119</v>
      </c>
      <c r="F59" s="50"/>
      <c r="G59" s="50"/>
      <c r="H59" s="50"/>
      <c r="I59" s="51">
        <f t="shared" si="12"/>
        <v>0</v>
      </c>
      <c r="J59" s="49" t="s">
        <v>119</v>
      </c>
      <c r="K59" s="52"/>
      <c r="L59" s="53">
        <f t="shared" si="13"/>
        <v>0</v>
      </c>
    </row>
    <row r="60" spans="1:12" ht="13.5" customHeight="1">
      <c r="A60" s="44" t="s">
        <v>61</v>
      </c>
      <c r="B60" s="55">
        <v>1375</v>
      </c>
      <c r="C60" s="38" t="s">
        <v>112</v>
      </c>
      <c r="D60" s="39" t="s">
        <v>164</v>
      </c>
      <c r="E60" s="38" t="s">
        <v>114</v>
      </c>
      <c r="F60" s="40">
        <v>702</v>
      </c>
      <c r="G60" s="41"/>
      <c r="H60" s="41"/>
      <c r="I60" s="40">
        <f t="shared" si="12"/>
        <v>702</v>
      </c>
      <c r="J60" s="39" t="s">
        <v>119</v>
      </c>
      <c r="K60" s="42" t="s">
        <v>136</v>
      </c>
      <c r="L60" s="20">
        <f t="shared" si="13"/>
        <v>0.51054545454545452</v>
      </c>
    </row>
    <row r="61" spans="1:12" ht="13.5" customHeight="1">
      <c r="A61" s="46" t="s">
        <v>62</v>
      </c>
      <c r="B61" s="47">
        <v>1200</v>
      </c>
      <c r="C61" s="48" t="s">
        <v>112</v>
      </c>
      <c r="D61" s="49" t="s">
        <v>119</v>
      </c>
      <c r="E61" s="48" t="s">
        <v>119</v>
      </c>
      <c r="F61" s="50"/>
      <c r="G61" s="50"/>
      <c r="H61" s="50"/>
      <c r="I61" s="51">
        <f t="shared" si="12"/>
        <v>0</v>
      </c>
      <c r="J61" s="49" t="s">
        <v>119</v>
      </c>
      <c r="K61" s="52"/>
      <c r="L61" s="53">
        <f t="shared" si="13"/>
        <v>0</v>
      </c>
    </row>
    <row r="62" spans="1:12" ht="13.5" customHeight="1">
      <c r="A62" s="80" t="s">
        <v>63</v>
      </c>
      <c r="B62" s="86">
        <v>2300</v>
      </c>
      <c r="C62" s="48" t="s">
        <v>112</v>
      </c>
      <c r="D62" s="49" t="s">
        <v>7</v>
      </c>
      <c r="E62" s="48" t="s">
        <v>119</v>
      </c>
      <c r="F62" s="50"/>
      <c r="G62" s="50"/>
      <c r="H62" s="50"/>
      <c r="I62" s="51">
        <f t="shared" ref="I62:I63" si="14">SUM(F62:H62)</f>
        <v>0</v>
      </c>
      <c r="J62" s="49" t="s">
        <v>119</v>
      </c>
      <c r="K62" s="52" t="s">
        <v>116</v>
      </c>
      <c r="L62" s="84">
        <f>(I62+I63)/B62</f>
        <v>0</v>
      </c>
    </row>
    <row r="63" spans="1:12" ht="13.5" customHeight="1">
      <c r="A63" s="81"/>
      <c r="B63" s="83"/>
      <c r="C63" s="48" t="s">
        <v>112</v>
      </c>
      <c r="D63" s="49" t="s">
        <v>168</v>
      </c>
      <c r="E63" s="48" t="s">
        <v>118</v>
      </c>
      <c r="F63" s="50"/>
      <c r="G63" s="50"/>
      <c r="H63" s="50"/>
      <c r="I63" s="51">
        <f t="shared" si="14"/>
        <v>0</v>
      </c>
      <c r="J63" s="49" t="s">
        <v>169</v>
      </c>
      <c r="K63" s="52" t="s">
        <v>136</v>
      </c>
      <c r="L63" s="85"/>
    </row>
    <row r="64" spans="1:12" ht="13.5" customHeight="1">
      <c r="A64" s="46" t="s">
        <v>65</v>
      </c>
      <c r="B64" s="64">
        <v>1100</v>
      </c>
      <c r="C64" s="48" t="s">
        <v>112</v>
      </c>
      <c r="D64" s="49" t="s">
        <v>119</v>
      </c>
      <c r="E64" s="48" t="s">
        <v>119</v>
      </c>
      <c r="F64" s="50"/>
      <c r="G64" s="50"/>
      <c r="H64" s="50"/>
      <c r="I64" s="51">
        <f>SUM(F64:H64)</f>
        <v>0</v>
      </c>
      <c r="J64" s="49" t="s">
        <v>119</v>
      </c>
      <c r="K64" s="52"/>
      <c r="L64" s="53">
        <f>I64/B64</f>
        <v>0</v>
      </c>
    </row>
    <row r="65" spans="1:12" ht="13.5" customHeight="1">
      <c r="A65" s="70" t="s">
        <v>66</v>
      </c>
      <c r="B65" s="74">
        <v>1395</v>
      </c>
      <c r="C65" s="38" t="s">
        <v>112</v>
      </c>
      <c r="D65" s="39" t="s">
        <v>142</v>
      </c>
      <c r="E65" s="38" t="s">
        <v>114</v>
      </c>
      <c r="F65" s="62"/>
      <c r="G65" s="62">
        <v>315</v>
      </c>
      <c r="H65" s="62"/>
      <c r="I65" s="40">
        <f t="shared" ref="I65:I66" si="15">SUM(F65:H65)</f>
        <v>315</v>
      </c>
      <c r="J65" s="39" t="s">
        <v>119</v>
      </c>
      <c r="K65" s="42" t="s">
        <v>125</v>
      </c>
      <c r="L65" s="87">
        <f>(I65+I66)/B65</f>
        <v>0.26164874551971329</v>
      </c>
    </row>
    <row r="66" spans="1:12" ht="13.5" customHeight="1">
      <c r="A66" s="72"/>
      <c r="B66" s="75"/>
      <c r="C66" s="38" t="s">
        <v>112</v>
      </c>
      <c r="D66" s="39" t="s">
        <v>170</v>
      </c>
      <c r="E66" s="38" t="s">
        <v>118</v>
      </c>
      <c r="F66" s="40">
        <v>50</v>
      </c>
      <c r="G66" s="62"/>
      <c r="H66" s="62"/>
      <c r="I66" s="40">
        <f t="shared" si="15"/>
        <v>50</v>
      </c>
      <c r="J66" s="39" t="s">
        <v>119</v>
      </c>
      <c r="K66" s="42" t="s">
        <v>136</v>
      </c>
      <c r="L66" s="88"/>
    </row>
    <row r="67" spans="1:12" ht="13.5" customHeight="1">
      <c r="A67" s="46" t="s">
        <v>67</v>
      </c>
      <c r="B67" s="64">
        <v>940</v>
      </c>
      <c r="C67" s="48" t="s">
        <v>112</v>
      </c>
      <c r="D67" s="49" t="s">
        <v>119</v>
      </c>
      <c r="E67" s="48" t="s">
        <v>119</v>
      </c>
      <c r="F67" s="50"/>
      <c r="G67" s="50"/>
      <c r="H67" s="50"/>
      <c r="I67" s="51">
        <f>SUM(F67:H67)</f>
        <v>0</v>
      </c>
      <c r="J67" s="49" t="s">
        <v>171</v>
      </c>
      <c r="K67" s="52" t="s">
        <v>136</v>
      </c>
      <c r="L67" s="53">
        <f>I67/B67</f>
        <v>0</v>
      </c>
    </row>
    <row r="68" spans="1:12" ht="13.5" customHeight="1">
      <c r="A68" s="44" t="s">
        <v>68</v>
      </c>
      <c r="B68" s="55">
        <v>715</v>
      </c>
      <c r="C68" s="38" t="s">
        <v>112</v>
      </c>
      <c r="D68" s="39" t="s">
        <v>142</v>
      </c>
      <c r="E68" s="38" t="s">
        <v>114</v>
      </c>
      <c r="F68" s="62">
        <v>696</v>
      </c>
      <c r="G68" s="62"/>
      <c r="H68" s="62"/>
      <c r="I68" s="40">
        <f>SUM(F68:H68)</f>
        <v>696</v>
      </c>
      <c r="J68" s="39" t="s">
        <v>119</v>
      </c>
      <c r="K68" s="42" t="s">
        <v>116</v>
      </c>
      <c r="L68" s="33">
        <f>I68/B68</f>
        <v>0.97342657342657346</v>
      </c>
    </row>
    <row r="69" spans="1:12" ht="13.5" customHeight="1">
      <c r="A69" s="70" t="s">
        <v>69</v>
      </c>
      <c r="B69" s="73">
        <v>927</v>
      </c>
      <c r="C69" s="38" t="s">
        <v>112</v>
      </c>
      <c r="D69" s="39" t="s">
        <v>141</v>
      </c>
      <c r="E69" s="38" t="s">
        <v>114</v>
      </c>
      <c r="F69" s="40">
        <v>296</v>
      </c>
      <c r="G69" s="41"/>
      <c r="H69" s="41"/>
      <c r="I69" s="40">
        <f t="shared" ref="I69:I71" si="16">SUM(F69:H69)</f>
        <v>296</v>
      </c>
      <c r="J69" s="39" t="s">
        <v>119</v>
      </c>
      <c r="K69" s="42" t="s">
        <v>116</v>
      </c>
      <c r="L69" s="76">
        <f>(I69+I70+I71)/B69</f>
        <v>1</v>
      </c>
    </row>
    <row r="70" spans="1:12" ht="13.5" customHeight="1">
      <c r="A70" s="71"/>
      <c r="B70" s="74"/>
      <c r="C70" s="38" t="s">
        <v>112</v>
      </c>
      <c r="D70" s="39" t="s">
        <v>172</v>
      </c>
      <c r="E70" s="38" t="s">
        <v>118</v>
      </c>
      <c r="F70" s="41"/>
      <c r="G70" s="41"/>
      <c r="H70" s="40">
        <v>100</v>
      </c>
      <c r="I70" s="40">
        <f t="shared" si="16"/>
        <v>100</v>
      </c>
      <c r="J70" s="39" t="s">
        <v>119</v>
      </c>
      <c r="K70" s="56" t="s">
        <v>173</v>
      </c>
      <c r="L70" s="77"/>
    </row>
    <row r="71" spans="1:12" ht="13.5" customHeight="1">
      <c r="A71" s="72"/>
      <c r="B71" s="75"/>
      <c r="C71" s="38" t="s">
        <v>112</v>
      </c>
      <c r="D71" s="39" t="s">
        <v>117</v>
      </c>
      <c r="E71" s="38" t="s">
        <v>118</v>
      </c>
      <c r="F71" s="41"/>
      <c r="G71" s="41"/>
      <c r="H71" s="40">
        <v>531</v>
      </c>
      <c r="I71" s="40">
        <f t="shared" si="16"/>
        <v>531</v>
      </c>
      <c r="J71" s="39" t="s">
        <v>119</v>
      </c>
      <c r="K71" s="42" t="s">
        <v>120</v>
      </c>
      <c r="L71" s="78"/>
    </row>
    <row r="72" spans="1:12" ht="13.5" customHeight="1">
      <c r="A72" s="70" t="s">
        <v>70</v>
      </c>
      <c r="B72" s="74">
        <v>738</v>
      </c>
      <c r="C72" s="38" t="s">
        <v>112</v>
      </c>
      <c r="D72" s="39" t="s">
        <v>126</v>
      </c>
      <c r="E72" s="38" t="s">
        <v>118</v>
      </c>
      <c r="F72" s="41"/>
      <c r="G72" s="40">
        <v>659</v>
      </c>
      <c r="H72" s="41">
        <v>250</v>
      </c>
      <c r="I72" s="40">
        <f t="shared" ref="I72:I73" si="17">SUM(F72:H72)</f>
        <v>909</v>
      </c>
      <c r="J72" s="39" t="s">
        <v>119</v>
      </c>
      <c r="K72" s="42" t="s">
        <v>120</v>
      </c>
      <c r="L72" s="76">
        <f>(I72+I73)/B72</f>
        <v>1.4214092140921408</v>
      </c>
    </row>
    <row r="73" spans="1:12" ht="13.5" customHeight="1">
      <c r="A73" s="72"/>
      <c r="B73" s="75"/>
      <c r="C73" s="38" t="s">
        <v>112</v>
      </c>
      <c r="D73" s="39" t="s">
        <v>174</v>
      </c>
      <c r="E73" s="38" t="s">
        <v>119</v>
      </c>
      <c r="F73" s="40">
        <v>140</v>
      </c>
      <c r="G73" s="41"/>
      <c r="H73" s="41"/>
      <c r="I73" s="40">
        <f t="shared" si="17"/>
        <v>140</v>
      </c>
      <c r="J73" s="39" t="s">
        <v>119</v>
      </c>
      <c r="K73" s="42" t="s">
        <v>136</v>
      </c>
      <c r="L73" s="78"/>
    </row>
    <row r="74" spans="1:12" ht="13.5" customHeight="1">
      <c r="A74" s="44" t="s">
        <v>71</v>
      </c>
      <c r="B74" s="45">
        <v>503</v>
      </c>
      <c r="C74" s="38" t="s">
        <v>112</v>
      </c>
      <c r="D74" s="39" t="s">
        <v>159</v>
      </c>
      <c r="E74" s="38" t="s">
        <v>114</v>
      </c>
      <c r="F74" s="40">
        <v>502</v>
      </c>
      <c r="G74" s="41"/>
      <c r="H74" s="41"/>
      <c r="I74" s="40">
        <f>SUM(F74:H74)</f>
        <v>502</v>
      </c>
      <c r="J74" s="39" t="s">
        <v>175</v>
      </c>
      <c r="K74" s="42" t="s">
        <v>116</v>
      </c>
      <c r="L74" s="20">
        <f>I74/B74</f>
        <v>0.99801192842942343</v>
      </c>
    </row>
    <row r="75" spans="1:12" ht="13.5" customHeight="1">
      <c r="A75" s="46" t="s">
        <v>29</v>
      </c>
      <c r="B75" s="47">
        <v>1225</v>
      </c>
      <c r="C75" s="48" t="s">
        <v>112</v>
      </c>
      <c r="D75" s="49" t="s">
        <v>7</v>
      </c>
      <c r="E75" s="48" t="s">
        <v>119</v>
      </c>
      <c r="F75" s="50"/>
      <c r="G75" s="50"/>
      <c r="H75" s="50"/>
      <c r="I75" s="51">
        <f>SUM(F75:H75)</f>
        <v>0</v>
      </c>
      <c r="J75" s="49" t="s">
        <v>119</v>
      </c>
      <c r="K75" s="52" t="s">
        <v>116</v>
      </c>
      <c r="L75" s="53">
        <f>I75/B75</f>
        <v>0</v>
      </c>
    </row>
    <row r="76" spans="1:12" ht="13.5" customHeight="1">
      <c r="A76" s="46" t="s">
        <v>31</v>
      </c>
      <c r="B76" s="47">
        <v>1100</v>
      </c>
      <c r="C76" s="48" t="s">
        <v>112</v>
      </c>
      <c r="D76" s="49" t="s">
        <v>119</v>
      </c>
      <c r="E76" s="48" t="s">
        <v>119</v>
      </c>
      <c r="F76" s="50"/>
      <c r="G76" s="50"/>
      <c r="H76" s="50"/>
      <c r="I76" s="51">
        <f>SUM(F76:H76)</f>
        <v>0</v>
      </c>
      <c r="J76" s="49" t="s">
        <v>119</v>
      </c>
      <c r="K76" s="60"/>
      <c r="L76" s="53">
        <f>I76/B76</f>
        <v>0</v>
      </c>
    </row>
    <row r="77" spans="1:12" ht="13.5" customHeight="1">
      <c r="A77" s="70" t="s">
        <v>33</v>
      </c>
      <c r="B77" s="74">
        <v>1153</v>
      </c>
      <c r="C77" s="38" t="s">
        <v>112</v>
      </c>
      <c r="D77" s="39" t="s">
        <v>145</v>
      </c>
      <c r="E77" s="38" t="s">
        <v>114</v>
      </c>
      <c r="F77" s="41"/>
      <c r="G77" s="41"/>
      <c r="H77" s="41"/>
      <c r="I77" s="40">
        <f t="shared" ref="I77:I79" si="18">SUM(F77:H77)</f>
        <v>0</v>
      </c>
      <c r="J77" s="39" t="s">
        <v>119</v>
      </c>
      <c r="K77" s="56" t="s">
        <v>116</v>
      </c>
      <c r="L77" s="76">
        <f>(I77+I78)/B77</f>
        <v>1.528187337380746</v>
      </c>
    </row>
    <row r="78" spans="1:12" ht="13.5" customHeight="1">
      <c r="A78" s="72"/>
      <c r="B78" s="75"/>
      <c r="C78" s="38" t="s">
        <v>112</v>
      </c>
      <c r="D78" s="39" t="s">
        <v>34</v>
      </c>
      <c r="E78" s="38" t="s">
        <v>118</v>
      </c>
      <c r="F78" s="40">
        <v>1762</v>
      </c>
      <c r="G78" s="41"/>
      <c r="H78" s="41"/>
      <c r="I78" s="40">
        <f t="shared" si="18"/>
        <v>1762</v>
      </c>
      <c r="J78" s="39" t="s">
        <v>176</v>
      </c>
      <c r="K78" s="56" t="s">
        <v>136</v>
      </c>
      <c r="L78" s="78"/>
    </row>
    <row r="79" spans="1:12" ht="13.5" customHeight="1">
      <c r="A79" s="46" t="s">
        <v>72</v>
      </c>
      <c r="B79" s="64">
        <v>818</v>
      </c>
      <c r="C79" s="48" t="s">
        <v>112</v>
      </c>
      <c r="D79" s="49" t="s">
        <v>119</v>
      </c>
      <c r="E79" s="48" t="s">
        <v>119</v>
      </c>
      <c r="F79" s="50"/>
      <c r="G79" s="50"/>
      <c r="H79" s="50"/>
      <c r="I79" s="51">
        <f t="shared" si="18"/>
        <v>0</v>
      </c>
      <c r="J79" s="49" t="s">
        <v>171</v>
      </c>
      <c r="K79" s="52" t="s">
        <v>136</v>
      </c>
      <c r="L79" s="53">
        <f>I79/B79</f>
        <v>0</v>
      </c>
    </row>
    <row r="80" spans="1:12" ht="13.5" customHeight="1">
      <c r="A80" s="46" t="s">
        <v>73</v>
      </c>
      <c r="B80" s="47">
        <v>675</v>
      </c>
      <c r="C80" s="48" t="s">
        <v>112</v>
      </c>
      <c r="D80" s="49" t="s">
        <v>177</v>
      </c>
      <c r="E80" s="48" t="s">
        <v>118</v>
      </c>
      <c r="F80" s="50"/>
      <c r="G80" s="50"/>
      <c r="H80" s="50"/>
      <c r="I80" s="51">
        <f>SUM(F80:H80)</f>
        <v>0</v>
      </c>
      <c r="J80" s="49" t="s">
        <v>135</v>
      </c>
      <c r="K80" s="52" t="s">
        <v>136</v>
      </c>
      <c r="L80" s="53">
        <f>I80/B80</f>
        <v>0</v>
      </c>
    </row>
    <row r="81" spans="1:12" ht="13.5" customHeight="1">
      <c r="A81" s="44" t="s">
        <v>74</v>
      </c>
      <c r="B81" s="55">
        <v>1009</v>
      </c>
      <c r="C81" s="38" t="s">
        <v>112</v>
      </c>
      <c r="D81" s="39" t="s">
        <v>141</v>
      </c>
      <c r="E81" s="38" t="s">
        <v>114</v>
      </c>
      <c r="F81" s="40"/>
      <c r="G81" s="41">
        <v>501</v>
      </c>
      <c r="H81" s="41"/>
      <c r="I81" s="40">
        <f>SUM(F81:H81)</f>
        <v>501</v>
      </c>
      <c r="J81" s="39" t="s">
        <v>119</v>
      </c>
      <c r="K81" s="42" t="s">
        <v>116</v>
      </c>
      <c r="L81" s="20">
        <f>I81/B81</f>
        <v>0.49653121902874131</v>
      </c>
    </row>
    <row r="82" spans="1:12" ht="13.5" customHeight="1">
      <c r="A82" s="46" t="s">
        <v>75</v>
      </c>
      <c r="B82" s="47">
        <v>3000</v>
      </c>
      <c r="C82" s="48" t="s">
        <v>112</v>
      </c>
      <c r="D82" s="49" t="s">
        <v>119</v>
      </c>
      <c r="E82" s="48" t="s">
        <v>119</v>
      </c>
      <c r="F82" s="50"/>
      <c r="G82" s="50"/>
      <c r="H82" s="50"/>
      <c r="I82" s="51">
        <f>SUM(F82:H82)</f>
        <v>0</v>
      </c>
      <c r="J82" s="49" t="s">
        <v>171</v>
      </c>
      <c r="K82" s="52" t="s">
        <v>136</v>
      </c>
      <c r="L82" s="53">
        <f>I82/B82</f>
        <v>0</v>
      </c>
    </row>
    <row r="83" spans="1:12" ht="13.5" customHeight="1">
      <c r="A83" s="44" t="s">
        <v>76</v>
      </c>
      <c r="B83" s="73">
        <v>1182</v>
      </c>
      <c r="C83" s="38" t="s">
        <v>112</v>
      </c>
      <c r="D83" s="39" t="s">
        <v>178</v>
      </c>
      <c r="E83" s="38" t="s">
        <v>114</v>
      </c>
      <c r="F83" s="40">
        <v>1030</v>
      </c>
      <c r="G83" s="41"/>
      <c r="H83" s="41"/>
      <c r="I83" s="40">
        <f t="shared" ref="I83:I85" si="19">SUM(F83:H83)</f>
        <v>1030</v>
      </c>
      <c r="J83" s="39" t="s">
        <v>119</v>
      </c>
      <c r="K83" s="42" t="s">
        <v>116</v>
      </c>
      <c r="L83" s="76">
        <f>(I83+I84)/B83</f>
        <v>1.1675126903553299</v>
      </c>
    </row>
    <row r="84" spans="1:12" ht="13.5" customHeight="1">
      <c r="A84" s="44" t="s">
        <v>76</v>
      </c>
      <c r="B84" s="75"/>
      <c r="C84" s="38" t="s">
        <v>112</v>
      </c>
      <c r="D84" s="39" t="s">
        <v>34</v>
      </c>
      <c r="E84" s="38" t="s">
        <v>118</v>
      </c>
      <c r="F84" s="40">
        <v>350</v>
      </c>
      <c r="G84" s="41"/>
      <c r="H84" s="41"/>
      <c r="I84" s="40">
        <f t="shared" si="19"/>
        <v>350</v>
      </c>
      <c r="J84" s="39" t="s">
        <v>119</v>
      </c>
      <c r="K84" s="42" t="s">
        <v>116</v>
      </c>
      <c r="L84" s="78"/>
    </row>
    <row r="85" spans="1:12" ht="13.5" customHeight="1">
      <c r="A85" s="44" t="s">
        <v>77</v>
      </c>
      <c r="B85" s="45">
        <v>667</v>
      </c>
      <c r="C85" s="38" t="s">
        <v>112</v>
      </c>
      <c r="D85" s="39" t="s">
        <v>126</v>
      </c>
      <c r="E85" s="38" t="s">
        <v>118</v>
      </c>
      <c r="F85" s="41"/>
      <c r="G85" s="40">
        <v>777</v>
      </c>
      <c r="H85" s="41">
        <v>250</v>
      </c>
      <c r="I85" s="40">
        <f t="shared" si="19"/>
        <v>1027</v>
      </c>
      <c r="J85" s="39" t="s">
        <v>119</v>
      </c>
      <c r="K85" s="42" t="s">
        <v>116</v>
      </c>
      <c r="L85" s="20">
        <f>I85/B85</f>
        <v>1.5397301349325336</v>
      </c>
    </row>
    <row r="86" spans="1:12" ht="13.5" customHeight="1">
      <c r="A86" s="44" t="s">
        <v>78</v>
      </c>
      <c r="B86" s="45">
        <v>850</v>
      </c>
      <c r="C86" s="38" t="s">
        <v>112</v>
      </c>
      <c r="D86" s="39" t="s">
        <v>132</v>
      </c>
      <c r="E86" s="38" t="s">
        <v>114</v>
      </c>
      <c r="F86" s="41"/>
      <c r="G86" s="40">
        <v>110</v>
      </c>
      <c r="H86" s="41"/>
      <c r="I86" s="40">
        <f>SUM(F86:H86)</f>
        <v>110</v>
      </c>
      <c r="J86" s="39" t="s">
        <v>119</v>
      </c>
      <c r="K86" s="42" t="s">
        <v>120</v>
      </c>
      <c r="L86" s="20">
        <f>I86/B86</f>
        <v>0.12941176470588237</v>
      </c>
    </row>
    <row r="87" spans="1:12" ht="13.5" customHeight="1">
      <c r="A87" s="46" t="s">
        <v>80</v>
      </c>
      <c r="B87" s="47">
        <v>1120</v>
      </c>
      <c r="C87" s="48" t="s">
        <v>112</v>
      </c>
      <c r="D87" s="49" t="s">
        <v>142</v>
      </c>
      <c r="E87" s="48" t="s">
        <v>118</v>
      </c>
      <c r="F87" s="50">
        <v>1108</v>
      </c>
      <c r="G87" s="50"/>
      <c r="H87" s="50"/>
      <c r="I87" s="51">
        <f>SUM(F87:H87)</f>
        <v>1108</v>
      </c>
      <c r="J87" s="49" t="s">
        <v>119</v>
      </c>
      <c r="K87" s="52"/>
      <c r="L87" s="53">
        <f>I87/B87</f>
        <v>0.98928571428571432</v>
      </c>
    </row>
    <row r="88" spans="1:12" ht="13.5" customHeight="1">
      <c r="A88" s="44" t="s">
        <v>79</v>
      </c>
      <c r="B88" s="45">
        <v>837</v>
      </c>
      <c r="C88" s="38" t="s">
        <v>112</v>
      </c>
      <c r="D88" s="39" t="s">
        <v>121</v>
      </c>
      <c r="E88" s="38" t="s">
        <v>114</v>
      </c>
      <c r="F88" s="41"/>
      <c r="G88" s="40">
        <v>160</v>
      </c>
      <c r="H88" s="41"/>
      <c r="I88" s="40">
        <f>SUM(F88:H88)</f>
        <v>160</v>
      </c>
      <c r="J88" s="39" t="s">
        <v>119</v>
      </c>
      <c r="K88" s="42" t="s">
        <v>120</v>
      </c>
      <c r="L88" s="20">
        <f>I88/B88</f>
        <v>0.1911589008363202</v>
      </c>
    </row>
    <row r="89" spans="1:12" ht="13.5" customHeight="1">
      <c r="A89" s="80" t="s">
        <v>81</v>
      </c>
      <c r="B89" s="82">
        <v>1160</v>
      </c>
      <c r="C89" s="48" t="s">
        <v>112</v>
      </c>
      <c r="D89" s="49" t="s">
        <v>138</v>
      </c>
      <c r="E89" s="48" t="s">
        <v>114</v>
      </c>
      <c r="F89" s="50"/>
      <c r="G89" s="50"/>
      <c r="H89" s="50">
        <v>49</v>
      </c>
      <c r="I89" s="51">
        <f t="shared" ref="I89:I90" si="20">SUM(F89:H89)</f>
        <v>49</v>
      </c>
      <c r="J89" s="49" t="s">
        <v>119</v>
      </c>
      <c r="K89" s="60" t="s">
        <v>116</v>
      </c>
      <c r="L89" s="84">
        <f>(I89+I90)/B89</f>
        <v>6.3793103448275865E-2</v>
      </c>
    </row>
    <row r="90" spans="1:12" ht="13.5" customHeight="1">
      <c r="A90" s="81"/>
      <c r="B90" s="83"/>
      <c r="C90" s="48" t="s">
        <v>112</v>
      </c>
      <c r="D90" s="49" t="s">
        <v>179</v>
      </c>
      <c r="E90" s="48" t="s">
        <v>119</v>
      </c>
      <c r="F90" s="51">
        <v>25</v>
      </c>
      <c r="G90" s="50"/>
      <c r="H90" s="50"/>
      <c r="I90" s="51">
        <f t="shared" si="20"/>
        <v>25</v>
      </c>
      <c r="J90" s="49" t="s">
        <v>119</v>
      </c>
      <c r="K90" s="52" t="s">
        <v>136</v>
      </c>
      <c r="L90" s="85"/>
    </row>
    <row r="91" spans="1:12" ht="13.5" customHeight="1">
      <c r="A91" s="70" t="s">
        <v>82</v>
      </c>
      <c r="B91" s="73">
        <v>949</v>
      </c>
      <c r="C91" s="38" t="s">
        <v>112</v>
      </c>
      <c r="D91" s="39" t="s">
        <v>141</v>
      </c>
      <c r="E91" s="38" t="s">
        <v>114</v>
      </c>
      <c r="F91" s="40">
        <v>161</v>
      </c>
      <c r="G91" s="41">
        <v>200</v>
      </c>
      <c r="H91" s="41"/>
      <c r="I91" s="40">
        <f t="shared" ref="I91:I93" si="21">SUM(F91:H91)</f>
        <v>361</v>
      </c>
      <c r="J91" s="39" t="s">
        <v>119</v>
      </c>
      <c r="K91" s="42" t="s">
        <v>116</v>
      </c>
      <c r="L91" s="76">
        <f>(I91+I92+I93)/B91</f>
        <v>1.0442571127502633</v>
      </c>
    </row>
    <row r="92" spans="1:12" ht="13.5" customHeight="1">
      <c r="A92" s="71"/>
      <c r="B92" s="74"/>
      <c r="C92" s="38" t="s">
        <v>112</v>
      </c>
      <c r="D92" s="39" t="s">
        <v>180</v>
      </c>
      <c r="E92" s="38" t="s">
        <v>118</v>
      </c>
      <c r="F92" s="40"/>
      <c r="G92" s="41">
        <v>395</v>
      </c>
      <c r="H92" s="41"/>
      <c r="I92" s="40">
        <f t="shared" si="21"/>
        <v>395</v>
      </c>
      <c r="J92" s="39"/>
      <c r="K92" s="42" t="s">
        <v>116</v>
      </c>
      <c r="L92" s="77"/>
    </row>
    <row r="93" spans="1:12" ht="13.5" customHeight="1">
      <c r="A93" s="72"/>
      <c r="B93" s="75"/>
      <c r="C93" s="38" t="s">
        <v>112</v>
      </c>
      <c r="D93" s="39" t="s">
        <v>181</v>
      </c>
      <c r="E93" s="38" t="s">
        <v>118</v>
      </c>
      <c r="F93" s="40">
        <v>235</v>
      </c>
      <c r="G93" s="41"/>
      <c r="H93" s="41"/>
      <c r="I93" s="40">
        <f t="shared" si="21"/>
        <v>235</v>
      </c>
      <c r="J93" s="39" t="s">
        <v>182</v>
      </c>
      <c r="K93" s="42" t="s">
        <v>116</v>
      </c>
      <c r="L93" s="78"/>
    </row>
    <row r="94" spans="1:12" ht="13.5" customHeight="1">
      <c r="A94" s="44" t="s">
        <v>83</v>
      </c>
      <c r="B94" s="55">
        <v>1164</v>
      </c>
      <c r="C94" s="38" t="s">
        <v>112</v>
      </c>
      <c r="D94" s="39" t="s">
        <v>132</v>
      </c>
      <c r="E94" s="38" t="s">
        <v>114</v>
      </c>
      <c r="F94" s="41"/>
      <c r="G94" s="40">
        <v>240</v>
      </c>
      <c r="H94" s="41"/>
      <c r="I94" s="40">
        <f t="shared" ref="I94:I106" si="22">SUM(F94:H94)</f>
        <v>240</v>
      </c>
      <c r="J94" s="39" t="s">
        <v>119</v>
      </c>
      <c r="K94" s="42" t="s">
        <v>120</v>
      </c>
      <c r="L94" s="20">
        <f t="shared" ref="L94:L106" si="23">I94/B94</f>
        <v>0.20618556701030927</v>
      </c>
    </row>
    <row r="95" spans="1:12" ht="13.5" customHeight="1">
      <c r="A95" s="44" t="s">
        <v>84</v>
      </c>
      <c r="B95" s="65">
        <v>1001</v>
      </c>
      <c r="C95" s="38" t="s">
        <v>112</v>
      </c>
      <c r="D95" s="39" t="s">
        <v>164</v>
      </c>
      <c r="E95" s="38" t="s">
        <v>118</v>
      </c>
      <c r="F95" s="40"/>
      <c r="G95" s="41">
        <v>300</v>
      </c>
      <c r="H95" s="41"/>
      <c r="I95" s="40">
        <f t="shared" si="22"/>
        <v>300</v>
      </c>
      <c r="J95" s="39" t="s">
        <v>119</v>
      </c>
      <c r="K95" s="42" t="s">
        <v>116</v>
      </c>
      <c r="L95" s="20">
        <f t="shared" si="23"/>
        <v>0.29970029970029971</v>
      </c>
    </row>
    <row r="96" spans="1:12" ht="13.5" customHeight="1">
      <c r="A96" s="44" t="s">
        <v>86</v>
      </c>
      <c r="B96" s="65">
        <v>1500</v>
      </c>
      <c r="C96" s="38" t="s">
        <v>112</v>
      </c>
      <c r="D96" s="39" t="s">
        <v>141</v>
      </c>
      <c r="E96" s="38" t="s">
        <v>114</v>
      </c>
      <c r="F96" s="40"/>
      <c r="G96" s="40">
        <v>329</v>
      </c>
      <c r="H96" s="41"/>
      <c r="I96" s="40">
        <f t="shared" si="22"/>
        <v>329</v>
      </c>
      <c r="J96" s="39" t="s">
        <v>119</v>
      </c>
      <c r="K96" s="42" t="s">
        <v>116</v>
      </c>
      <c r="L96" s="20">
        <f t="shared" si="23"/>
        <v>0.21933333333333332</v>
      </c>
    </row>
    <row r="97" spans="1:12" ht="13.5" customHeight="1">
      <c r="A97" s="46" t="s">
        <v>87</v>
      </c>
      <c r="B97" s="64">
        <v>1029</v>
      </c>
      <c r="C97" s="48" t="s">
        <v>112</v>
      </c>
      <c r="D97" s="49" t="s">
        <v>119</v>
      </c>
      <c r="E97" s="48" t="s">
        <v>119</v>
      </c>
      <c r="F97" s="50"/>
      <c r="G97" s="50"/>
      <c r="H97" s="50"/>
      <c r="I97" s="51">
        <f t="shared" si="22"/>
        <v>0</v>
      </c>
      <c r="J97" s="49" t="s">
        <v>171</v>
      </c>
      <c r="K97" s="52" t="s">
        <v>136</v>
      </c>
      <c r="L97" s="53">
        <f t="shared" si="23"/>
        <v>0</v>
      </c>
    </row>
    <row r="98" spans="1:12" ht="13.5" customHeight="1">
      <c r="A98" s="44" t="s">
        <v>88</v>
      </c>
      <c r="B98" s="45">
        <v>595</v>
      </c>
      <c r="C98" s="38" t="s">
        <v>112</v>
      </c>
      <c r="D98" s="39" t="s">
        <v>117</v>
      </c>
      <c r="E98" s="38" t="s">
        <v>118</v>
      </c>
      <c r="F98" s="41"/>
      <c r="G98" s="40">
        <v>560</v>
      </c>
      <c r="H98" s="41"/>
      <c r="I98" s="40">
        <f t="shared" si="22"/>
        <v>560</v>
      </c>
      <c r="J98" s="39" t="s">
        <v>171</v>
      </c>
      <c r="K98" s="42" t="s">
        <v>136</v>
      </c>
      <c r="L98" s="20">
        <f t="shared" si="23"/>
        <v>0.94117647058823528</v>
      </c>
    </row>
    <row r="99" spans="1:12" ht="13.5" customHeight="1">
      <c r="A99" s="44" t="s">
        <v>89</v>
      </c>
      <c r="B99" s="65">
        <v>1070</v>
      </c>
      <c r="C99" s="38" t="s">
        <v>112</v>
      </c>
      <c r="D99" s="39" t="s">
        <v>122</v>
      </c>
      <c r="E99" s="38" t="s">
        <v>183</v>
      </c>
      <c r="F99" s="41"/>
      <c r="G99" s="41">
        <v>1070</v>
      </c>
      <c r="H99" s="40"/>
      <c r="I99" s="40">
        <f t="shared" si="22"/>
        <v>1070</v>
      </c>
      <c r="J99" s="39" t="s">
        <v>119</v>
      </c>
      <c r="K99" s="42" t="s">
        <v>122</v>
      </c>
      <c r="L99" s="20">
        <f t="shared" si="23"/>
        <v>1</v>
      </c>
    </row>
    <row r="100" spans="1:12" ht="13.5" customHeight="1">
      <c r="A100" s="46" t="s">
        <v>91</v>
      </c>
      <c r="B100" s="61">
        <v>860</v>
      </c>
      <c r="C100" s="48" t="s">
        <v>112</v>
      </c>
      <c r="D100" s="49" t="s">
        <v>119</v>
      </c>
      <c r="E100" s="48" t="s">
        <v>119</v>
      </c>
      <c r="F100" s="50"/>
      <c r="G100" s="50"/>
      <c r="H100" s="50"/>
      <c r="I100" s="51">
        <f t="shared" si="22"/>
        <v>0</v>
      </c>
      <c r="J100" s="49" t="s">
        <v>119</v>
      </c>
      <c r="K100" s="52"/>
      <c r="L100" s="53">
        <f t="shared" si="23"/>
        <v>0</v>
      </c>
    </row>
    <row r="101" spans="1:12" ht="13.5" customHeight="1">
      <c r="A101" s="44" t="s">
        <v>92</v>
      </c>
      <c r="B101" s="65">
        <v>1250</v>
      </c>
      <c r="C101" s="38" t="s">
        <v>112</v>
      </c>
      <c r="D101" s="39" t="s">
        <v>32</v>
      </c>
      <c r="E101" s="38" t="s">
        <v>114</v>
      </c>
      <c r="F101" s="40">
        <v>1181</v>
      </c>
      <c r="G101" s="41"/>
      <c r="H101" s="41"/>
      <c r="I101" s="40">
        <f t="shared" si="22"/>
        <v>1181</v>
      </c>
      <c r="J101" s="39" t="s">
        <v>119</v>
      </c>
      <c r="K101" s="42" t="s">
        <v>32</v>
      </c>
      <c r="L101" s="20">
        <f t="shared" si="23"/>
        <v>0.94479999999999997</v>
      </c>
    </row>
    <row r="102" spans="1:12" ht="13.5" customHeight="1">
      <c r="A102" s="44" t="s">
        <v>93</v>
      </c>
      <c r="B102" s="65">
        <v>770</v>
      </c>
      <c r="C102" s="38" t="s">
        <v>112</v>
      </c>
      <c r="D102" s="39" t="s">
        <v>159</v>
      </c>
      <c r="E102" s="38" t="s">
        <v>114</v>
      </c>
      <c r="F102" s="40">
        <v>1234</v>
      </c>
      <c r="G102" s="41"/>
      <c r="H102" s="41"/>
      <c r="I102" s="40">
        <f t="shared" si="22"/>
        <v>1234</v>
      </c>
      <c r="J102" s="39"/>
      <c r="K102" s="42" t="s">
        <v>116</v>
      </c>
      <c r="L102" s="20">
        <f t="shared" si="23"/>
        <v>1.6025974025974026</v>
      </c>
    </row>
    <row r="103" spans="1:12" ht="13.5" customHeight="1">
      <c r="A103" s="44" t="s">
        <v>95</v>
      </c>
      <c r="B103" s="65">
        <v>1200</v>
      </c>
      <c r="C103" s="38" t="s">
        <v>112</v>
      </c>
      <c r="D103" s="39" t="s">
        <v>117</v>
      </c>
      <c r="E103" s="38" t="s">
        <v>114</v>
      </c>
      <c r="F103" s="40">
        <v>956</v>
      </c>
      <c r="G103" s="41"/>
      <c r="H103" s="41"/>
      <c r="I103" s="40">
        <f t="shared" si="22"/>
        <v>956</v>
      </c>
      <c r="J103" s="39" t="s">
        <v>184</v>
      </c>
      <c r="K103" s="42" t="s">
        <v>116</v>
      </c>
      <c r="L103" s="20">
        <f t="shared" si="23"/>
        <v>0.79666666666666663</v>
      </c>
    </row>
    <row r="104" spans="1:12" ht="13.5" customHeight="1">
      <c r="A104" s="44" t="s">
        <v>96</v>
      </c>
      <c r="B104" s="65">
        <v>2056</v>
      </c>
      <c r="C104" s="38" t="s">
        <v>112</v>
      </c>
      <c r="D104" s="39" t="s">
        <v>185</v>
      </c>
      <c r="E104" s="38" t="s">
        <v>114</v>
      </c>
      <c r="F104" s="41"/>
      <c r="G104" s="40">
        <v>1700</v>
      </c>
      <c r="H104" s="41"/>
      <c r="I104" s="40">
        <f t="shared" si="22"/>
        <v>1700</v>
      </c>
      <c r="J104" s="39" t="s">
        <v>119</v>
      </c>
      <c r="K104" s="42" t="s">
        <v>116</v>
      </c>
      <c r="L104" s="20">
        <f t="shared" si="23"/>
        <v>0.8268482490272373</v>
      </c>
    </row>
    <row r="105" spans="1:12" ht="13.5" customHeight="1">
      <c r="A105" s="46" t="s">
        <v>97</v>
      </c>
      <c r="B105" s="64">
        <v>1299</v>
      </c>
      <c r="C105" s="48" t="s">
        <v>112</v>
      </c>
      <c r="D105" s="49" t="s">
        <v>126</v>
      </c>
      <c r="E105" s="48" t="s">
        <v>118</v>
      </c>
      <c r="F105" s="50"/>
      <c r="G105" s="50"/>
      <c r="H105" s="50"/>
      <c r="I105" s="51">
        <f t="shared" si="22"/>
        <v>0</v>
      </c>
      <c r="J105" s="49" t="s">
        <v>119</v>
      </c>
      <c r="K105" s="52" t="s">
        <v>120</v>
      </c>
      <c r="L105" s="53">
        <f t="shared" si="23"/>
        <v>0</v>
      </c>
    </row>
    <row r="106" spans="1:12" ht="13.5" customHeight="1">
      <c r="A106" s="44" t="s">
        <v>98</v>
      </c>
      <c r="B106" s="45">
        <v>552</v>
      </c>
      <c r="C106" s="38" t="s">
        <v>112</v>
      </c>
      <c r="D106" s="39" t="s">
        <v>32</v>
      </c>
      <c r="E106" s="38" t="s">
        <v>114</v>
      </c>
      <c r="F106" s="40">
        <v>237</v>
      </c>
      <c r="G106" s="40">
        <v>245</v>
      </c>
      <c r="H106" s="41"/>
      <c r="I106" s="40">
        <f t="shared" si="22"/>
        <v>482</v>
      </c>
      <c r="J106" s="39" t="s">
        <v>119</v>
      </c>
      <c r="K106" s="42" t="s">
        <v>32</v>
      </c>
      <c r="L106" s="20">
        <f t="shared" si="23"/>
        <v>0.87318840579710144</v>
      </c>
    </row>
  </sheetData>
  <mergeCells count="66">
    <mergeCell ref="A3:A4"/>
    <mergeCell ref="B3:B4"/>
    <mergeCell ref="L3:L4"/>
    <mergeCell ref="A8:A9"/>
    <mergeCell ref="B8:B9"/>
    <mergeCell ref="L8:L9"/>
    <mergeCell ref="A10:A11"/>
    <mergeCell ref="B10:B11"/>
    <mergeCell ref="L10:L11"/>
    <mergeCell ref="A17:A18"/>
    <mergeCell ref="B17:B18"/>
    <mergeCell ref="L17:L18"/>
    <mergeCell ref="A19:A21"/>
    <mergeCell ref="B19:B21"/>
    <mergeCell ref="L19:L21"/>
    <mergeCell ref="A25:A26"/>
    <mergeCell ref="B25:B26"/>
    <mergeCell ref="L25:L26"/>
    <mergeCell ref="A29:A30"/>
    <mergeCell ref="B29:B30"/>
    <mergeCell ref="L29:L30"/>
    <mergeCell ref="A32:A33"/>
    <mergeCell ref="B32:B33"/>
    <mergeCell ref="L32:L33"/>
    <mergeCell ref="A35:A36"/>
    <mergeCell ref="B35:B36"/>
    <mergeCell ref="L35:L36"/>
    <mergeCell ref="A37:A38"/>
    <mergeCell ref="B37:B38"/>
    <mergeCell ref="L37:L38"/>
    <mergeCell ref="A41:A42"/>
    <mergeCell ref="B41:B42"/>
    <mergeCell ref="L41:L42"/>
    <mergeCell ref="A43:A44"/>
    <mergeCell ref="B43:B44"/>
    <mergeCell ref="L43:L44"/>
    <mergeCell ref="A47:A48"/>
    <mergeCell ref="B47:B48"/>
    <mergeCell ref="L47:L48"/>
    <mergeCell ref="A54:A55"/>
    <mergeCell ref="B54:B55"/>
    <mergeCell ref="L54:L55"/>
    <mergeCell ref="B72:B73"/>
    <mergeCell ref="L72:L73"/>
    <mergeCell ref="A62:A63"/>
    <mergeCell ref="B62:B63"/>
    <mergeCell ref="L62:L63"/>
    <mergeCell ref="A65:A66"/>
    <mergeCell ref="B65:B66"/>
    <mergeCell ref="L65:L66"/>
    <mergeCell ref="A91:A93"/>
    <mergeCell ref="B91:B93"/>
    <mergeCell ref="L91:L93"/>
    <mergeCell ref="J1:L1"/>
    <mergeCell ref="A77:A78"/>
    <mergeCell ref="B77:B78"/>
    <mergeCell ref="L77:L78"/>
    <mergeCell ref="B83:B84"/>
    <mergeCell ref="L83:L84"/>
    <mergeCell ref="A89:A90"/>
    <mergeCell ref="B89:B90"/>
    <mergeCell ref="L89:L90"/>
    <mergeCell ref="A69:A71"/>
    <mergeCell ref="B69:B71"/>
    <mergeCell ref="L69:L71"/>
    <mergeCell ref="A72:A73"/>
  </mergeCells>
  <dataValidations count="1">
    <dataValidation allowBlank="1" sqref="K19:K25 K32 K3:K1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28" workbookViewId="0">
      <selection activeCell="F8" sqref="F8"/>
    </sheetView>
  </sheetViews>
  <sheetFormatPr defaultRowHeight="15"/>
  <cols>
    <col min="1" max="1" width="18.5703125" style="2" customWidth="1"/>
    <col min="2" max="2" width="9.7109375" style="3" hidden="1" customWidth="1"/>
    <col min="3" max="3" width="12.7109375" style="15" customWidth="1"/>
    <col min="4" max="4" width="27.7109375" customWidth="1"/>
    <col min="5" max="7" width="13.42578125" style="18" customWidth="1"/>
    <col min="8" max="8" width="14.5703125" style="18" customWidth="1"/>
    <col min="9" max="9" width="12.140625" style="4" customWidth="1"/>
  </cols>
  <sheetData>
    <row r="1" spans="1:9" ht="26.25">
      <c r="A1" s="69" t="s">
        <v>189</v>
      </c>
      <c r="B1" s="66"/>
      <c r="C1" s="67"/>
      <c r="D1" s="43"/>
      <c r="E1" s="67"/>
      <c r="F1" s="43"/>
      <c r="G1" s="79" t="s">
        <v>188</v>
      </c>
      <c r="H1" s="79"/>
      <c r="I1" s="79"/>
    </row>
    <row r="2" spans="1:9" s="1" customFormat="1" ht="48">
      <c r="A2" s="6" t="s">
        <v>104</v>
      </c>
      <c r="B2" s="7" t="s">
        <v>1</v>
      </c>
      <c r="C2" s="13" t="s">
        <v>0</v>
      </c>
      <c r="D2" s="6" t="s">
        <v>2</v>
      </c>
      <c r="E2" s="16" t="s">
        <v>103</v>
      </c>
      <c r="F2" s="16" t="s">
        <v>102</v>
      </c>
      <c r="G2" s="16" t="s">
        <v>101</v>
      </c>
      <c r="H2" s="16" t="s">
        <v>100</v>
      </c>
      <c r="I2" s="5" t="s">
        <v>99</v>
      </c>
    </row>
    <row r="3" spans="1:9">
      <c r="A3" s="8" t="s">
        <v>3</v>
      </c>
      <c r="B3" s="9">
        <v>464</v>
      </c>
      <c r="C3" s="14">
        <v>711</v>
      </c>
      <c r="D3" s="10"/>
      <c r="E3" s="17"/>
      <c r="F3" s="17"/>
      <c r="G3" s="19"/>
      <c r="H3" s="17"/>
      <c r="I3" s="11">
        <f>H3/C3</f>
        <v>0</v>
      </c>
    </row>
    <row r="4" spans="1:9">
      <c r="A4" s="8" t="s">
        <v>4</v>
      </c>
      <c r="B4" s="9">
        <v>1160</v>
      </c>
      <c r="C4" s="14">
        <v>1450</v>
      </c>
      <c r="D4" s="10"/>
      <c r="E4" s="17"/>
      <c r="F4" s="17"/>
      <c r="G4" s="19"/>
      <c r="H4" s="17"/>
      <c r="I4" s="11">
        <f t="shared" ref="I4:I69" si="0">H4/C4</f>
        <v>0</v>
      </c>
    </row>
    <row r="5" spans="1:9">
      <c r="A5" s="91" t="s">
        <v>5</v>
      </c>
      <c r="B5" s="92">
        <v>1102</v>
      </c>
      <c r="C5" s="93">
        <v>1425</v>
      </c>
      <c r="D5" s="10" t="s">
        <v>6</v>
      </c>
      <c r="E5" s="17">
        <v>100</v>
      </c>
      <c r="F5" s="17">
        <v>100</v>
      </c>
      <c r="G5" s="19"/>
      <c r="H5" s="17">
        <v>200</v>
      </c>
      <c r="I5" s="89">
        <f>(H5+H6)/C5</f>
        <v>0.88491228070175443</v>
      </c>
    </row>
    <row r="6" spans="1:9">
      <c r="A6" s="91"/>
      <c r="B6" s="92"/>
      <c r="C6" s="93"/>
      <c r="D6" s="10" t="s">
        <v>7</v>
      </c>
      <c r="E6" s="17">
        <v>1061</v>
      </c>
      <c r="F6" s="17"/>
      <c r="G6" s="19"/>
      <c r="H6" s="17">
        <v>1061</v>
      </c>
      <c r="I6" s="89"/>
    </row>
    <row r="7" spans="1:9">
      <c r="A7" s="8" t="s">
        <v>8</v>
      </c>
      <c r="B7" s="9">
        <v>588</v>
      </c>
      <c r="C7" s="14">
        <v>875</v>
      </c>
      <c r="D7" s="10" t="s">
        <v>9</v>
      </c>
      <c r="E7" s="17">
        <v>1208</v>
      </c>
      <c r="F7" s="17"/>
      <c r="G7" s="19"/>
      <c r="H7" s="17">
        <v>1208</v>
      </c>
      <c r="I7" s="11">
        <f t="shared" si="0"/>
        <v>1.3805714285714286</v>
      </c>
    </row>
    <row r="8" spans="1:9">
      <c r="A8" s="8" t="s">
        <v>10</v>
      </c>
      <c r="B8" s="9">
        <v>705</v>
      </c>
      <c r="C8" s="14">
        <v>850</v>
      </c>
      <c r="D8" s="10" t="s">
        <v>11</v>
      </c>
      <c r="E8" s="17">
        <v>813</v>
      </c>
      <c r="F8" s="17"/>
      <c r="G8" s="19"/>
      <c r="H8" s="17">
        <v>813</v>
      </c>
      <c r="I8" s="11">
        <f t="shared" si="0"/>
        <v>0.95647058823529407</v>
      </c>
    </row>
    <row r="9" spans="1:9">
      <c r="A9" s="91" t="s">
        <v>12</v>
      </c>
      <c r="B9" s="92">
        <v>1683</v>
      </c>
      <c r="C9" s="93">
        <v>1848</v>
      </c>
      <c r="D9" s="10" t="s">
        <v>13</v>
      </c>
      <c r="E9" s="17">
        <v>50</v>
      </c>
      <c r="F9" s="17"/>
      <c r="G9" s="19"/>
      <c r="H9" s="17">
        <v>50</v>
      </c>
      <c r="I9" s="89">
        <f>(H9+H10)/C9</f>
        <v>0.89935064935064934</v>
      </c>
    </row>
    <row r="10" spans="1:9">
      <c r="A10" s="91"/>
      <c r="B10" s="92"/>
      <c r="C10" s="93"/>
      <c r="D10" s="10" t="s">
        <v>11</v>
      </c>
      <c r="E10" s="17">
        <v>1612</v>
      </c>
      <c r="F10" s="17"/>
      <c r="G10" s="19"/>
      <c r="H10" s="17">
        <v>1612</v>
      </c>
      <c r="I10" s="89"/>
    </row>
    <row r="11" spans="1:9">
      <c r="A11" s="94" t="s">
        <v>14</v>
      </c>
      <c r="B11" s="9">
        <v>487</v>
      </c>
      <c r="C11" s="93">
        <v>826</v>
      </c>
      <c r="D11" s="10" t="s">
        <v>9</v>
      </c>
      <c r="E11" s="17">
        <v>570</v>
      </c>
      <c r="F11" s="17"/>
      <c r="G11" s="19"/>
      <c r="H11" s="17">
        <v>570</v>
      </c>
      <c r="I11" s="76">
        <f>(H11+H12)/C11</f>
        <v>1.2215496368038741</v>
      </c>
    </row>
    <row r="12" spans="1:9">
      <c r="A12" s="95"/>
      <c r="B12" s="12"/>
      <c r="C12" s="93"/>
      <c r="D12" s="10" t="s">
        <v>7</v>
      </c>
      <c r="E12" s="17">
        <v>439</v>
      </c>
      <c r="F12" s="17"/>
      <c r="G12" s="19"/>
      <c r="H12" s="17">
        <v>439</v>
      </c>
      <c r="I12" s="78"/>
    </row>
    <row r="13" spans="1:9">
      <c r="A13" s="8" t="s">
        <v>15</v>
      </c>
      <c r="B13" s="9">
        <v>1152</v>
      </c>
      <c r="C13" s="14">
        <v>1520</v>
      </c>
      <c r="D13" s="10"/>
      <c r="E13" s="17"/>
      <c r="F13" s="17"/>
      <c r="G13" s="19"/>
      <c r="H13" s="17"/>
      <c r="I13" s="11">
        <f t="shared" si="0"/>
        <v>0</v>
      </c>
    </row>
    <row r="14" spans="1:9">
      <c r="A14" s="8" t="s">
        <v>16</v>
      </c>
      <c r="B14" s="9">
        <v>892</v>
      </c>
      <c r="C14" s="14">
        <v>1250</v>
      </c>
      <c r="D14" s="10" t="s">
        <v>7</v>
      </c>
      <c r="E14" s="17">
        <v>27</v>
      </c>
      <c r="F14" s="17"/>
      <c r="G14" s="19"/>
      <c r="H14" s="17">
        <v>27</v>
      </c>
      <c r="I14" s="11">
        <f t="shared" si="0"/>
        <v>2.1600000000000001E-2</v>
      </c>
    </row>
    <row r="15" spans="1:9">
      <c r="A15" s="91" t="s">
        <v>17</v>
      </c>
      <c r="B15" s="92">
        <v>624</v>
      </c>
      <c r="C15" s="93">
        <v>825</v>
      </c>
      <c r="D15" s="10" t="s">
        <v>7</v>
      </c>
      <c r="E15" s="17">
        <v>300</v>
      </c>
      <c r="F15" s="17"/>
      <c r="G15" s="19"/>
      <c r="H15" s="17">
        <v>300</v>
      </c>
      <c r="I15" s="89">
        <f>(H15+H16)/C15</f>
        <v>1.3369696969696969</v>
      </c>
    </row>
    <row r="16" spans="1:9">
      <c r="A16" s="91"/>
      <c r="B16" s="92"/>
      <c r="C16" s="93"/>
      <c r="D16" s="10" t="s">
        <v>9</v>
      </c>
      <c r="E16" s="17">
        <v>803</v>
      </c>
      <c r="F16" s="17"/>
      <c r="G16" s="19"/>
      <c r="H16" s="17">
        <v>803</v>
      </c>
      <c r="I16" s="89"/>
    </row>
    <row r="17" spans="1:9">
      <c r="A17" s="91" t="s">
        <v>18</v>
      </c>
      <c r="B17" s="92">
        <v>792</v>
      </c>
      <c r="C17" s="93">
        <v>1750</v>
      </c>
      <c r="D17" s="10" t="s">
        <v>19</v>
      </c>
      <c r="E17" s="17">
        <v>276</v>
      </c>
      <c r="F17" s="17"/>
      <c r="G17" s="19">
        <v>1253</v>
      </c>
      <c r="H17" s="17">
        <v>1529</v>
      </c>
      <c r="I17" s="89">
        <f>(H17+H18)/C17</f>
        <v>0.93085714285714283</v>
      </c>
    </row>
    <row r="18" spans="1:9">
      <c r="A18" s="91"/>
      <c r="B18" s="92"/>
      <c r="C18" s="93"/>
      <c r="D18" s="10" t="s">
        <v>6</v>
      </c>
      <c r="E18" s="17">
        <v>100</v>
      </c>
      <c r="F18" s="17"/>
      <c r="G18" s="19"/>
      <c r="H18" s="17">
        <v>100</v>
      </c>
      <c r="I18" s="89"/>
    </row>
    <row r="19" spans="1:9">
      <c r="A19" s="8" t="s">
        <v>20</v>
      </c>
      <c r="B19" s="9">
        <v>1074</v>
      </c>
      <c r="C19" s="14">
        <v>1133</v>
      </c>
      <c r="D19" s="10"/>
      <c r="E19" s="17"/>
      <c r="F19" s="17"/>
      <c r="G19" s="19"/>
      <c r="H19" s="17"/>
      <c r="I19" s="11">
        <f t="shared" si="0"/>
        <v>0</v>
      </c>
    </row>
    <row r="20" spans="1:9">
      <c r="A20" s="8" t="s">
        <v>21</v>
      </c>
      <c r="B20" s="9">
        <v>994</v>
      </c>
      <c r="C20" s="14">
        <v>1280</v>
      </c>
      <c r="D20" s="10" t="s">
        <v>22</v>
      </c>
      <c r="E20" s="17">
        <v>900</v>
      </c>
      <c r="F20" s="17"/>
      <c r="G20" s="19"/>
      <c r="H20" s="17">
        <v>900</v>
      </c>
      <c r="I20" s="11">
        <f t="shared" si="0"/>
        <v>0.703125</v>
      </c>
    </row>
    <row r="21" spans="1:9">
      <c r="A21" s="94" t="s">
        <v>23</v>
      </c>
      <c r="B21" s="9">
        <v>1618</v>
      </c>
      <c r="C21" s="96">
        <v>1609</v>
      </c>
      <c r="D21" s="10" t="s">
        <v>13</v>
      </c>
      <c r="E21" s="17">
        <v>42</v>
      </c>
      <c r="F21" s="17"/>
      <c r="G21" s="19"/>
      <c r="H21" s="17">
        <v>42</v>
      </c>
      <c r="I21" s="76">
        <f>(H21+H22)/C21</f>
        <v>8.8253573648228709E-2</v>
      </c>
    </row>
    <row r="22" spans="1:9">
      <c r="A22" s="95"/>
      <c r="B22" s="12"/>
      <c r="C22" s="97"/>
      <c r="D22" s="10" t="s">
        <v>7</v>
      </c>
      <c r="E22" s="17">
        <v>100</v>
      </c>
      <c r="F22" s="17"/>
      <c r="G22" s="19"/>
      <c r="H22" s="17">
        <v>100</v>
      </c>
      <c r="I22" s="78"/>
    </row>
    <row r="23" spans="1:9">
      <c r="A23" s="91" t="s">
        <v>24</v>
      </c>
      <c r="B23" s="92">
        <v>627</v>
      </c>
      <c r="C23" s="93">
        <v>840</v>
      </c>
      <c r="D23" s="10" t="s">
        <v>25</v>
      </c>
      <c r="E23" s="17">
        <v>50</v>
      </c>
      <c r="F23" s="17"/>
      <c r="G23" s="19"/>
      <c r="H23" s="17">
        <v>50</v>
      </c>
      <c r="I23" s="89">
        <f>(H23+H24)/C23</f>
        <v>0.87142857142857144</v>
      </c>
    </row>
    <row r="24" spans="1:9">
      <c r="A24" s="91"/>
      <c r="B24" s="92"/>
      <c r="C24" s="93"/>
      <c r="D24" s="10" t="s">
        <v>11</v>
      </c>
      <c r="E24" s="17">
        <v>682</v>
      </c>
      <c r="F24" s="17"/>
      <c r="G24" s="19"/>
      <c r="H24" s="17">
        <v>682</v>
      </c>
      <c r="I24" s="89"/>
    </row>
    <row r="25" spans="1:9">
      <c r="A25" s="8" t="s">
        <v>26</v>
      </c>
      <c r="B25" s="9">
        <v>759</v>
      </c>
      <c r="C25" s="14">
        <v>1036</v>
      </c>
      <c r="D25" s="10"/>
      <c r="E25" s="17"/>
      <c r="F25" s="17"/>
      <c r="G25" s="19"/>
      <c r="H25" s="17"/>
      <c r="I25" s="11">
        <f t="shared" si="0"/>
        <v>0</v>
      </c>
    </row>
    <row r="26" spans="1:9" s="32" customFormat="1">
      <c r="A26" s="25" t="s">
        <v>27</v>
      </c>
      <c r="B26" s="26">
        <v>1375</v>
      </c>
      <c r="C26" s="27">
        <v>1950</v>
      </c>
      <c r="D26" s="28" t="s">
        <v>28</v>
      </c>
      <c r="E26" s="29">
        <v>1650</v>
      </c>
      <c r="F26" s="29"/>
      <c r="G26" s="30"/>
      <c r="H26" s="29">
        <v>1650</v>
      </c>
      <c r="I26" s="31">
        <f t="shared" si="0"/>
        <v>0.84615384615384615</v>
      </c>
    </row>
    <row r="27" spans="1:9" s="32" customFormat="1">
      <c r="A27" s="25" t="s">
        <v>29</v>
      </c>
      <c r="B27" s="26">
        <v>894</v>
      </c>
      <c r="C27" s="27">
        <v>1225</v>
      </c>
      <c r="D27" s="28" t="s">
        <v>7</v>
      </c>
      <c r="E27" s="29">
        <v>803</v>
      </c>
      <c r="F27" s="29"/>
      <c r="G27" s="30"/>
      <c r="H27" s="29">
        <v>803</v>
      </c>
      <c r="I27" s="31">
        <f t="shared" si="0"/>
        <v>0.65551020408163263</v>
      </c>
    </row>
    <row r="28" spans="1:9" s="32" customFormat="1">
      <c r="A28" s="25" t="s">
        <v>30</v>
      </c>
      <c r="B28" s="26">
        <v>1054</v>
      </c>
      <c r="C28" s="27">
        <v>1420</v>
      </c>
      <c r="D28" s="28"/>
      <c r="E28" s="29"/>
      <c r="F28" s="29"/>
      <c r="G28" s="30"/>
      <c r="H28" s="29"/>
      <c r="I28" s="31">
        <f t="shared" si="0"/>
        <v>0</v>
      </c>
    </row>
    <row r="29" spans="1:9" s="32" customFormat="1">
      <c r="A29" s="98" t="s">
        <v>31</v>
      </c>
      <c r="B29" s="99">
        <v>783</v>
      </c>
      <c r="C29" s="100">
        <v>1100</v>
      </c>
      <c r="D29" s="28" t="s">
        <v>32</v>
      </c>
      <c r="E29" s="29">
        <v>775</v>
      </c>
      <c r="F29" s="29"/>
      <c r="G29" s="30"/>
      <c r="H29" s="29">
        <v>775</v>
      </c>
      <c r="I29" s="90">
        <f>(H29+H30)/C29</f>
        <v>1.6545454545454545</v>
      </c>
    </row>
    <row r="30" spans="1:9" s="32" customFormat="1">
      <c r="A30" s="98"/>
      <c r="B30" s="99"/>
      <c r="C30" s="100"/>
      <c r="D30" s="28" t="s">
        <v>19</v>
      </c>
      <c r="E30" s="29"/>
      <c r="F30" s="29"/>
      <c r="G30" s="30">
        <v>1045</v>
      </c>
      <c r="H30" s="29">
        <v>1045</v>
      </c>
      <c r="I30" s="90"/>
    </row>
    <row r="31" spans="1:9" s="32" customFormat="1">
      <c r="A31" s="25" t="s">
        <v>33</v>
      </c>
      <c r="B31" s="26">
        <v>904</v>
      </c>
      <c r="C31" s="27">
        <v>1153</v>
      </c>
      <c r="D31" s="28" t="s">
        <v>34</v>
      </c>
      <c r="E31" s="29">
        <v>600</v>
      </c>
      <c r="F31" s="29"/>
      <c r="G31" s="30"/>
      <c r="H31" s="29">
        <v>600</v>
      </c>
      <c r="I31" s="31">
        <f t="shared" si="0"/>
        <v>0.52038161318300091</v>
      </c>
    </row>
    <row r="32" spans="1:9" s="32" customFormat="1">
      <c r="A32" s="25" t="s">
        <v>35</v>
      </c>
      <c r="B32" s="26">
        <v>874</v>
      </c>
      <c r="C32" s="27">
        <v>1199</v>
      </c>
      <c r="D32" s="28" t="s">
        <v>19</v>
      </c>
      <c r="E32" s="29">
        <v>1237</v>
      </c>
      <c r="F32" s="29"/>
      <c r="G32" s="30"/>
      <c r="H32" s="29">
        <v>1237</v>
      </c>
      <c r="I32" s="31">
        <f t="shared" si="0"/>
        <v>1.0316930775646371</v>
      </c>
    </row>
    <row r="33" spans="1:9">
      <c r="A33" s="8" t="s">
        <v>36</v>
      </c>
      <c r="B33" s="9">
        <v>465</v>
      </c>
      <c r="C33" s="14">
        <v>645</v>
      </c>
      <c r="D33" s="10" t="s">
        <v>37</v>
      </c>
      <c r="E33" s="17">
        <v>574</v>
      </c>
      <c r="F33" s="17"/>
      <c r="G33" s="19"/>
      <c r="H33" s="17">
        <v>574</v>
      </c>
      <c r="I33" s="11">
        <f t="shared" si="0"/>
        <v>0.889922480620155</v>
      </c>
    </row>
    <row r="34" spans="1:9">
      <c r="A34" s="101" t="s">
        <v>38</v>
      </c>
      <c r="B34" s="9">
        <v>851</v>
      </c>
      <c r="C34" s="96">
        <v>750</v>
      </c>
      <c r="D34" s="10" t="s">
        <v>25</v>
      </c>
      <c r="E34" s="17">
        <v>20</v>
      </c>
      <c r="F34" s="17"/>
      <c r="G34" s="19"/>
      <c r="H34" s="17">
        <v>20</v>
      </c>
      <c r="I34" s="76">
        <f>(H34+H35)/C34</f>
        <v>1.4933333333333334</v>
      </c>
    </row>
    <row r="35" spans="1:9">
      <c r="A35" s="102"/>
      <c r="B35" s="12"/>
      <c r="C35" s="97"/>
      <c r="D35" s="10" t="s">
        <v>37</v>
      </c>
      <c r="E35" s="17">
        <v>1100</v>
      </c>
      <c r="F35" s="17"/>
      <c r="G35" s="19"/>
      <c r="H35" s="17">
        <v>1100</v>
      </c>
      <c r="I35" s="78"/>
    </row>
    <row r="36" spans="1:9">
      <c r="A36" s="8" t="s">
        <v>39</v>
      </c>
      <c r="B36" s="9">
        <v>731</v>
      </c>
      <c r="C36" s="14">
        <v>915</v>
      </c>
      <c r="D36" s="10" t="s">
        <v>40</v>
      </c>
      <c r="E36" s="17"/>
      <c r="F36" s="17">
        <v>915</v>
      </c>
      <c r="G36" s="19"/>
      <c r="H36" s="17">
        <v>915</v>
      </c>
      <c r="I36" s="11">
        <f t="shared" si="0"/>
        <v>1</v>
      </c>
    </row>
    <row r="37" spans="1:9">
      <c r="A37" s="8" t="s">
        <v>41</v>
      </c>
      <c r="B37" s="9">
        <v>674</v>
      </c>
      <c r="C37" s="14">
        <v>842</v>
      </c>
      <c r="D37" s="10"/>
      <c r="E37" s="17"/>
      <c r="F37" s="17"/>
      <c r="G37" s="19"/>
      <c r="H37" s="17"/>
      <c r="I37" s="11">
        <f t="shared" si="0"/>
        <v>0</v>
      </c>
    </row>
    <row r="38" spans="1:9">
      <c r="A38" s="8" t="s">
        <v>42</v>
      </c>
      <c r="B38" s="9">
        <v>449</v>
      </c>
      <c r="C38" s="14">
        <v>642</v>
      </c>
      <c r="D38" s="10" t="s">
        <v>43</v>
      </c>
      <c r="E38" s="17">
        <v>580</v>
      </c>
      <c r="F38" s="17"/>
      <c r="G38" s="19"/>
      <c r="H38" s="17">
        <v>580</v>
      </c>
      <c r="I38" s="11">
        <f t="shared" si="0"/>
        <v>0.90342679127725856</v>
      </c>
    </row>
    <row r="39" spans="1:9">
      <c r="A39" s="91" t="s">
        <v>44</v>
      </c>
      <c r="B39" s="92">
        <v>818</v>
      </c>
      <c r="C39" s="93">
        <v>1160</v>
      </c>
      <c r="D39" s="10" t="s">
        <v>25</v>
      </c>
      <c r="E39" s="17">
        <v>61</v>
      </c>
      <c r="F39" s="17"/>
      <c r="G39" s="19"/>
      <c r="H39" s="17">
        <v>61</v>
      </c>
      <c r="I39" s="89">
        <f>(H39+H40+H41)/C39</f>
        <v>1.7887931034482758</v>
      </c>
    </row>
    <row r="40" spans="1:9">
      <c r="A40" s="91"/>
      <c r="B40" s="92"/>
      <c r="C40" s="93"/>
      <c r="D40" s="10" t="s">
        <v>37</v>
      </c>
      <c r="E40" s="17"/>
      <c r="F40" s="17"/>
      <c r="G40" s="19">
        <v>900</v>
      </c>
      <c r="H40" s="17">
        <v>900</v>
      </c>
      <c r="I40" s="89"/>
    </row>
    <row r="41" spans="1:9">
      <c r="A41" s="91"/>
      <c r="B41" s="92"/>
      <c r="C41" s="93"/>
      <c r="D41" s="10" t="s">
        <v>11</v>
      </c>
      <c r="E41" s="17">
        <v>1114</v>
      </c>
      <c r="F41" s="17"/>
      <c r="G41" s="19"/>
      <c r="H41" s="17">
        <v>1114</v>
      </c>
      <c r="I41" s="89"/>
    </row>
    <row r="42" spans="1:9">
      <c r="A42" s="91" t="s">
        <v>45</v>
      </c>
      <c r="B42" s="92">
        <v>576</v>
      </c>
      <c r="C42" s="93">
        <v>630</v>
      </c>
      <c r="D42" s="10" t="s">
        <v>19</v>
      </c>
      <c r="E42" s="17">
        <v>722</v>
      </c>
      <c r="F42" s="17"/>
      <c r="G42" s="19"/>
      <c r="H42" s="17">
        <v>722</v>
      </c>
      <c r="I42" s="89">
        <f>(H42+H43)/C42</f>
        <v>2.2809523809523808</v>
      </c>
    </row>
    <row r="43" spans="1:9">
      <c r="A43" s="91"/>
      <c r="B43" s="92"/>
      <c r="C43" s="93"/>
      <c r="D43" s="10" t="s">
        <v>7</v>
      </c>
      <c r="E43" s="17">
        <v>715</v>
      </c>
      <c r="F43" s="17"/>
      <c r="G43" s="19"/>
      <c r="H43" s="17">
        <v>715</v>
      </c>
      <c r="I43" s="89"/>
    </row>
    <row r="44" spans="1:9">
      <c r="A44" s="91" t="s">
        <v>46</v>
      </c>
      <c r="B44" s="92">
        <v>656</v>
      </c>
      <c r="C44" s="93">
        <v>967</v>
      </c>
      <c r="D44" s="10" t="s">
        <v>11</v>
      </c>
      <c r="E44" s="17">
        <v>738</v>
      </c>
      <c r="F44" s="17"/>
      <c r="G44" s="19"/>
      <c r="H44" s="17">
        <v>738</v>
      </c>
      <c r="I44" s="89">
        <f>(H44+H45)/C44</f>
        <v>1.7145811789038263</v>
      </c>
    </row>
    <row r="45" spans="1:9">
      <c r="A45" s="91"/>
      <c r="B45" s="92"/>
      <c r="C45" s="93"/>
      <c r="D45" s="10" t="s">
        <v>28</v>
      </c>
      <c r="E45" s="17">
        <v>920</v>
      </c>
      <c r="F45" s="17"/>
      <c r="G45" s="19"/>
      <c r="H45" s="17">
        <v>920</v>
      </c>
      <c r="I45" s="89"/>
    </row>
    <row r="46" spans="1:9">
      <c r="A46" s="8" t="s">
        <v>47</v>
      </c>
      <c r="B46" s="9">
        <v>1270</v>
      </c>
      <c r="C46" s="14">
        <v>1621</v>
      </c>
      <c r="D46" s="10" t="s">
        <v>6</v>
      </c>
      <c r="E46" s="17"/>
      <c r="F46" s="17">
        <v>100</v>
      </c>
      <c r="G46" s="19"/>
      <c r="H46" s="17">
        <v>100</v>
      </c>
      <c r="I46" s="11">
        <f t="shared" si="0"/>
        <v>6.1690314620604564E-2</v>
      </c>
    </row>
    <row r="47" spans="1:9">
      <c r="A47" s="8" t="s">
        <v>48</v>
      </c>
      <c r="B47" s="9">
        <v>751</v>
      </c>
      <c r="C47" s="14">
        <v>955</v>
      </c>
      <c r="D47" s="10"/>
      <c r="E47" s="17"/>
      <c r="F47" s="17"/>
      <c r="G47" s="19"/>
      <c r="H47" s="17"/>
      <c r="I47" s="11">
        <f t="shared" si="0"/>
        <v>0</v>
      </c>
    </row>
    <row r="48" spans="1:9">
      <c r="A48" s="8" t="s">
        <v>49</v>
      </c>
      <c r="B48" s="9">
        <v>611</v>
      </c>
      <c r="C48" s="14">
        <v>728</v>
      </c>
      <c r="D48" s="10" t="s">
        <v>11</v>
      </c>
      <c r="E48" s="17">
        <v>477</v>
      </c>
      <c r="F48" s="17"/>
      <c r="G48" s="19"/>
      <c r="H48" s="17">
        <v>477</v>
      </c>
      <c r="I48" s="11">
        <f t="shared" si="0"/>
        <v>0.65521978021978022</v>
      </c>
    </row>
    <row r="49" spans="1:9">
      <c r="A49" s="94" t="s">
        <v>50</v>
      </c>
      <c r="B49" s="9">
        <v>620</v>
      </c>
      <c r="C49" s="96">
        <v>860</v>
      </c>
      <c r="D49" s="22" t="s">
        <v>7</v>
      </c>
      <c r="E49" s="17">
        <v>1240</v>
      </c>
      <c r="F49" s="17"/>
      <c r="G49" s="19"/>
      <c r="H49" s="17">
        <v>1240</v>
      </c>
      <c r="I49" s="76">
        <f>(H49+H50)/C49</f>
        <v>2.4151162790697676</v>
      </c>
    </row>
    <row r="50" spans="1:9">
      <c r="A50" s="95"/>
      <c r="B50" s="12"/>
      <c r="C50" s="97"/>
      <c r="D50" s="22" t="s">
        <v>105</v>
      </c>
      <c r="E50" s="17">
        <v>837</v>
      </c>
      <c r="F50" s="17"/>
      <c r="G50" s="19"/>
      <c r="H50" s="17">
        <v>837</v>
      </c>
      <c r="I50" s="78"/>
    </row>
    <row r="51" spans="1:9">
      <c r="A51" s="8" t="s">
        <v>51</v>
      </c>
      <c r="B51" s="9">
        <v>1199</v>
      </c>
      <c r="C51" s="14">
        <v>1835</v>
      </c>
      <c r="D51" s="22" t="s">
        <v>7</v>
      </c>
      <c r="E51" s="17">
        <v>79</v>
      </c>
      <c r="F51" s="17"/>
      <c r="G51" s="19"/>
      <c r="H51" s="17">
        <v>79</v>
      </c>
      <c r="I51" s="11">
        <f t="shared" si="0"/>
        <v>4.305177111716621E-2</v>
      </c>
    </row>
    <row r="52" spans="1:9">
      <c r="A52" s="8" t="s">
        <v>52</v>
      </c>
      <c r="B52" s="9">
        <v>834</v>
      </c>
      <c r="C52" s="14">
        <v>1132</v>
      </c>
      <c r="D52" s="10" t="s">
        <v>11</v>
      </c>
      <c r="E52" s="17">
        <v>955</v>
      </c>
      <c r="F52" s="17"/>
      <c r="G52" s="19"/>
      <c r="H52" s="17">
        <v>955</v>
      </c>
      <c r="I52" s="11">
        <f t="shared" si="0"/>
        <v>0.84363957597173145</v>
      </c>
    </row>
    <row r="53" spans="1:9">
      <c r="A53" s="8" t="s">
        <v>53</v>
      </c>
      <c r="B53" s="9">
        <v>545</v>
      </c>
      <c r="C53" s="14">
        <v>670</v>
      </c>
      <c r="D53" s="10" t="s">
        <v>11</v>
      </c>
      <c r="E53" s="17">
        <v>250</v>
      </c>
      <c r="F53" s="17"/>
      <c r="G53" s="19"/>
      <c r="H53" s="17">
        <v>250</v>
      </c>
      <c r="I53" s="11">
        <f t="shared" si="0"/>
        <v>0.37313432835820898</v>
      </c>
    </row>
    <row r="54" spans="1:9">
      <c r="A54" s="8" t="s">
        <v>54</v>
      </c>
      <c r="B54" s="9">
        <v>836</v>
      </c>
      <c r="C54" s="14">
        <v>1244</v>
      </c>
      <c r="D54" s="10" t="s">
        <v>37</v>
      </c>
      <c r="E54" s="17"/>
      <c r="F54" s="17"/>
      <c r="G54" s="19">
        <v>1000</v>
      </c>
      <c r="H54" s="17">
        <v>1000</v>
      </c>
      <c r="I54" s="11">
        <f t="shared" si="0"/>
        <v>0.8038585209003215</v>
      </c>
    </row>
    <row r="55" spans="1:9">
      <c r="A55" s="91" t="s">
        <v>55</v>
      </c>
      <c r="B55" s="92">
        <v>764</v>
      </c>
      <c r="C55" s="93">
        <v>1000</v>
      </c>
      <c r="D55" s="10" t="s">
        <v>28</v>
      </c>
      <c r="E55" s="17">
        <v>1048</v>
      </c>
      <c r="F55" s="17"/>
      <c r="G55" s="19"/>
      <c r="H55" s="17">
        <v>1048</v>
      </c>
      <c r="I55" s="89">
        <f>(H55+H56+H57)/C55</f>
        <v>1.7829999999999999</v>
      </c>
    </row>
    <row r="56" spans="1:9">
      <c r="A56" s="91"/>
      <c r="B56" s="92"/>
      <c r="C56" s="93"/>
      <c r="D56" s="10" t="s">
        <v>11</v>
      </c>
      <c r="E56" s="17">
        <v>635</v>
      </c>
      <c r="F56" s="17"/>
      <c r="G56" s="19"/>
      <c r="H56" s="17">
        <v>635</v>
      </c>
      <c r="I56" s="89"/>
    </row>
    <row r="57" spans="1:9">
      <c r="A57" s="91"/>
      <c r="B57" s="92"/>
      <c r="C57" s="93"/>
      <c r="D57" s="10" t="s">
        <v>6</v>
      </c>
      <c r="E57" s="17"/>
      <c r="F57" s="17">
        <v>100</v>
      </c>
      <c r="G57" s="19"/>
      <c r="H57" s="17">
        <v>100</v>
      </c>
      <c r="I57" s="89"/>
    </row>
    <row r="58" spans="1:9">
      <c r="A58" s="8" t="s">
        <v>56</v>
      </c>
      <c r="B58" s="9">
        <v>693</v>
      </c>
      <c r="C58" s="14">
        <v>1001</v>
      </c>
      <c r="D58" s="10" t="s">
        <v>34</v>
      </c>
      <c r="E58" s="17">
        <v>886</v>
      </c>
      <c r="F58" s="17"/>
      <c r="G58" s="19"/>
      <c r="H58" s="17">
        <v>886</v>
      </c>
      <c r="I58" s="11">
        <f t="shared" si="0"/>
        <v>0.88511488511488512</v>
      </c>
    </row>
    <row r="59" spans="1:9">
      <c r="A59" s="8" t="s">
        <v>57</v>
      </c>
      <c r="B59" s="9">
        <v>927</v>
      </c>
      <c r="C59" s="14">
        <v>1335</v>
      </c>
      <c r="D59" s="10" t="s">
        <v>11</v>
      </c>
      <c r="E59" s="17">
        <v>1051</v>
      </c>
      <c r="F59" s="17"/>
      <c r="G59" s="19"/>
      <c r="H59" s="17">
        <v>1051</v>
      </c>
      <c r="I59" s="11">
        <f t="shared" si="0"/>
        <v>0.78726591760299625</v>
      </c>
    </row>
    <row r="60" spans="1:9">
      <c r="A60" s="8" t="s">
        <v>58</v>
      </c>
      <c r="B60" s="9">
        <v>592</v>
      </c>
      <c r="C60" s="14">
        <v>884</v>
      </c>
      <c r="D60" s="10" t="s">
        <v>106</v>
      </c>
      <c r="E60" s="17">
        <v>731</v>
      </c>
      <c r="F60" s="17"/>
      <c r="G60" s="19"/>
      <c r="H60" s="17">
        <v>731</v>
      </c>
      <c r="I60" s="11">
        <f t="shared" si="0"/>
        <v>0.82692307692307687</v>
      </c>
    </row>
    <row r="61" spans="1:9">
      <c r="A61" s="91" t="s">
        <v>59</v>
      </c>
      <c r="B61" s="92">
        <v>938</v>
      </c>
      <c r="C61" s="93">
        <v>1252</v>
      </c>
      <c r="D61" s="10" t="s">
        <v>25</v>
      </c>
      <c r="E61" s="17">
        <v>150</v>
      </c>
      <c r="F61" s="17"/>
      <c r="G61" s="19"/>
      <c r="H61" s="17">
        <v>150</v>
      </c>
      <c r="I61" s="89">
        <f>(H61+H62)/C61</f>
        <v>0.95287539936102239</v>
      </c>
    </row>
    <row r="62" spans="1:9">
      <c r="A62" s="91"/>
      <c r="B62" s="92"/>
      <c r="C62" s="93"/>
      <c r="D62" s="10" t="s">
        <v>32</v>
      </c>
      <c r="E62" s="17">
        <v>1043</v>
      </c>
      <c r="F62" s="17"/>
      <c r="G62" s="19"/>
      <c r="H62" s="17">
        <v>1043</v>
      </c>
      <c r="I62" s="89"/>
    </row>
    <row r="63" spans="1:9">
      <c r="A63" s="8" t="s">
        <v>60</v>
      </c>
      <c r="B63" s="9">
        <v>949</v>
      </c>
      <c r="C63" s="14">
        <v>1269</v>
      </c>
      <c r="D63" s="10" t="s">
        <v>19</v>
      </c>
      <c r="E63" s="17">
        <v>1240</v>
      </c>
      <c r="F63" s="17"/>
      <c r="G63" s="19"/>
      <c r="H63" s="17">
        <v>1240</v>
      </c>
      <c r="I63" s="11">
        <f t="shared" si="0"/>
        <v>0.9771473601260835</v>
      </c>
    </row>
    <row r="64" spans="1:9">
      <c r="A64" s="91" t="s">
        <v>61</v>
      </c>
      <c r="B64" s="92">
        <v>1024</v>
      </c>
      <c r="C64" s="93">
        <v>1375</v>
      </c>
      <c r="D64" s="10" t="s">
        <v>40</v>
      </c>
      <c r="E64" s="17"/>
      <c r="F64" s="17">
        <v>2599</v>
      </c>
      <c r="G64" s="19"/>
      <c r="H64" s="17">
        <v>2599</v>
      </c>
      <c r="I64" s="89">
        <f>(H64+H65)/C64</f>
        <v>1.9629090909090909</v>
      </c>
    </row>
    <row r="65" spans="1:9">
      <c r="A65" s="91"/>
      <c r="B65" s="92"/>
      <c r="C65" s="93"/>
      <c r="D65" s="10" t="s">
        <v>6</v>
      </c>
      <c r="E65" s="17"/>
      <c r="F65" s="17">
        <v>100</v>
      </c>
      <c r="G65" s="19"/>
      <c r="H65" s="17">
        <v>100</v>
      </c>
      <c r="I65" s="89"/>
    </row>
    <row r="66" spans="1:9">
      <c r="A66" s="8" t="s">
        <v>62</v>
      </c>
      <c r="B66" s="9">
        <v>789</v>
      </c>
      <c r="C66" s="14">
        <v>1280</v>
      </c>
      <c r="D66" s="10" t="s">
        <v>37</v>
      </c>
      <c r="E66" s="17">
        <v>924</v>
      </c>
      <c r="F66" s="17"/>
      <c r="G66" s="19"/>
      <c r="H66" s="17">
        <v>924</v>
      </c>
      <c r="I66" s="11">
        <f t="shared" si="0"/>
        <v>0.72187500000000004</v>
      </c>
    </row>
    <row r="67" spans="1:9">
      <c r="A67" s="91" t="s">
        <v>63</v>
      </c>
      <c r="B67" s="92">
        <v>1860</v>
      </c>
      <c r="C67" s="93">
        <v>2300</v>
      </c>
      <c r="D67" s="10" t="s">
        <v>64</v>
      </c>
      <c r="E67" s="17">
        <v>495</v>
      </c>
      <c r="F67" s="17"/>
      <c r="G67" s="19"/>
      <c r="H67" s="17">
        <v>495</v>
      </c>
      <c r="I67" s="89">
        <f>(H67+H68)/C67</f>
        <v>0.43260869565217391</v>
      </c>
    </row>
    <row r="68" spans="1:9">
      <c r="A68" s="91"/>
      <c r="B68" s="92"/>
      <c r="C68" s="93"/>
      <c r="D68" s="10" t="s">
        <v>7</v>
      </c>
      <c r="E68" s="17">
        <v>500</v>
      </c>
      <c r="F68" s="17"/>
      <c r="G68" s="19"/>
      <c r="H68" s="17">
        <v>500</v>
      </c>
      <c r="I68" s="89"/>
    </row>
    <row r="69" spans="1:9">
      <c r="A69" s="8" t="s">
        <v>65</v>
      </c>
      <c r="B69" s="9">
        <v>718</v>
      </c>
      <c r="C69" s="14">
        <v>1100</v>
      </c>
      <c r="D69" s="10" t="s">
        <v>107</v>
      </c>
      <c r="E69" s="17"/>
      <c r="F69" s="17">
        <v>1000</v>
      </c>
      <c r="G69" s="19"/>
      <c r="H69" s="17">
        <v>1000</v>
      </c>
      <c r="I69" s="11">
        <f t="shared" si="0"/>
        <v>0.90909090909090906</v>
      </c>
    </row>
    <row r="70" spans="1:9">
      <c r="A70" s="91" t="s">
        <v>66</v>
      </c>
      <c r="B70" s="92">
        <v>1179</v>
      </c>
      <c r="C70" s="93">
        <v>1395</v>
      </c>
      <c r="D70" s="10" t="s">
        <v>7</v>
      </c>
      <c r="E70" s="17">
        <v>1189</v>
      </c>
      <c r="F70" s="17"/>
      <c r="G70" s="19"/>
      <c r="H70" s="17">
        <v>1189</v>
      </c>
      <c r="I70" s="89">
        <f>(H70+H71+H72)/C70</f>
        <v>1.9885304659498209</v>
      </c>
    </row>
    <row r="71" spans="1:9">
      <c r="A71" s="91"/>
      <c r="B71" s="92"/>
      <c r="C71" s="93"/>
      <c r="D71" s="10" t="s">
        <v>6</v>
      </c>
      <c r="E71" s="17"/>
      <c r="F71" s="17">
        <v>100</v>
      </c>
      <c r="G71" s="19"/>
      <c r="H71" s="17">
        <v>100</v>
      </c>
      <c r="I71" s="89"/>
    </row>
    <row r="72" spans="1:9">
      <c r="A72" s="91"/>
      <c r="B72" s="92"/>
      <c r="C72" s="93"/>
      <c r="D72" s="10" t="s">
        <v>28</v>
      </c>
      <c r="E72" s="17">
        <v>1485</v>
      </c>
      <c r="F72" s="17"/>
      <c r="G72" s="19"/>
      <c r="H72" s="17">
        <v>1485</v>
      </c>
      <c r="I72" s="89"/>
    </row>
    <row r="73" spans="1:9">
      <c r="A73" s="8" t="s">
        <v>67</v>
      </c>
      <c r="B73" s="9">
        <v>797</v>
      </c>
      <c r="C73" s="14">
        <v>940</v>
      </c>
      <c r="D73" s="10"/>
      <c r="E73" s="17"/>
      <c r="F73" s="17"/>
      <c r="G73" s="19"/>
      <c r="H73" s="17"/>
      <c r="I73" s="11">
        <f t="shared" ref="I73:I113" si="1">H73/C73</f>
        <v>0</v>
      </c>
    </row>
    <row r="74" spans="1:9">
      <c r="A74" s="8" t="s">
        <v>68</v>
      </c>
      <c r="B74" s="9">
        <v>489</v>
      </c>
      <c r="C74" s="14">
        <v>715</v>
      </c>
      <c r="D74" s="10" t="s">
        <v>28</v>
      </c>
      <c r="E74" s="17">
        <v>675</v>
      </c>
      <c r="F74" s="17"/>
      <c r="G74" s="19"/>
      <c r="H74" s="17">
        <v>675</v>
      </c>
      <c r="I74" s="11">
        <f t="shared" si="1"/>
        <v>0.94405594405594406</v>
      </c>
    </row>
    <row r="75" spans="1:9">
      <c r="A75" s="8" t="s">
        <v>69</v>
      </c>
      <c r="B75" s="9">
        <v>762</v>
      </c>
      <c r="C75" s="14">
        <v>927</v>
      </c>
      <c r="D75" s="10"/>
      <c r="E75" s="17"/>
      <c r="F75" s="17"/>
      <c r="G75" s="19"/>
      <c r="H75" s="17"/>
      <c r="I75" s="11">
        <f t="shared" si="1"/>
        <v>0</v>
      </c>
    </row>
    <row r="76" spans="1:9">
      <c r="A76" s="8" t="s">
        <v>70</v>
      </c>
      <c r="B76" s="9">
        <v>487</v>
      </c>
      <c r="C76" s="14">
        <v>738</v>
      </c>
      <c r="D76" s="10" t="s">
        <v>11</v>
      </c>
      <c r="E76" s="17">
        <v>676</v>
      </c>
      <c r="F76" s="17"/>
      <c r="G76" s="19"/>
      <c r="H76" s="17">
        <v>676</v>
      </c>
      <c r="I76" s="11">
        <f t="shared" si="1"/>
        <v>0.9159891598915989</v>
      </c>
    </row>
    <row r="77" spans="1:9">
      <c r="A77" s="8" t="s">
        <v>71</v>
      </c>
      <c r="B77" s="9">
        <v>391</v>
      </c>
      <c r="C77" s="14">
        <v>503</v>
      </c>
      <c r="D77" s="10"/>
      <c r="E77" s="17"/>
      <c r="F77" s="17"/>
      <c r="G77" s="19"/>
      <c r="H77" s="17"/>
      <c r="I77" s="11">
        <f t="shared" si="1"/>
        <v>0</v>
      </c>
    </row>
    <row r="78" spans="1:9">
      <c r="A78" s="8" t="s">
        <v>72</v>
      </c>
      <c r="B78" s="9">
        <v>787</v>
      </c>
      <c r="C78" s="14">
        <v>818</v>
      </c>
      <c r="D78" s="10"/>
      <c r="E78" s="17"/>
      <c r="F78" s="17"/>
      <c r="G78" s="19"/>
      <c r="H78" s="17"/>
      <c r="I78" s="11">
        <f t="shared" si="1"/>
        <v>0</v>
      </c>
    </row>
    <row r="79" spans="1:9">
      <c r="A79" s="8" t="s">
        <v>73</v>
      </c>
      <c r="B79" s="9">
        <v>538</v>
      </c>
      <c r="C79" s="14">
        <v>675</v>
      </c>
      <c r="D79" s="10" t="s">
        <v>19</v>
      </c>
      <c r="E79" s="17">
        <v>610</v>
      </c>
      <c r="F79" s="17"/>
      <c r="G79" s="19"/>
      <c r="H79" s="17">
        <v>610</v>
      </c>
      <c r="I79" s="11">
        <f t="shared" si="1"/>
        <v>0.90370370370370368</v>
      </c>
    </row>
    <row r="80" spans="1:9">
      <c r="A80" s="91" t="s">
        <v>74</v>
      </c>
      <c r="B80" s="92">
        <v>999</v>
      </c>
      <c r="C80" s="93">
        <v>1009</v>
      </c>
      <c r="D80" s="10" t="s">
        <v>11</v>
      </c>
      <c r="E80" s="17">
        <v>966</v>
      </c>
      <c r="F80" s="17"/>
      <c r="G80" s="19"/>
      <c r="H80" s="17">
        <v>966</v>
      </c>
      <c r="I80" s="89">
        <f>(H80+H81)/C80</f>
        <v>2.0247770069375619</v>
      </c>
    </row>
    <row r="81" spans="1:9">
      <c r="A81" s="91"/>
      <c r="B81" s="92"/>
      <c r="C81" s="93"/>
      <c r="D81" s="10" t="s">
        <v>37</v>
      </c>
      <c r="E81" s="17">
        <v>1077</v>
      </c>
      <c r="F81" s="17"/>
      <c r="G81" s="19"/>
      <c r="H81" s="17">
        <v>1077</v>
      </c>
      <c r="I81" s="89"/>
    </row>
    <row r="82" spans="1:9">
      <c r="A82" s="94" t="s">
        <v>75</v>
      </c>
      <c r="B82" s="9">
        <v>2128</v>
      </c>
      <c r="C82" s="96">
        <v>3000</v>
      </c>
      <c r="D82" s="10" t="s">
        <v>25</v>
      </c>
      <c r="E82" s="17">
        <v>70</v>
      </c>
      <c r="F82" s="17"/>
      <c r="G82" s="19"/>
      <c r="H82" s="17">
        <v>70</v>
      </c>
      <c r="I82" s="76">
        <f>(H82+H83)/C82</f>
        <v>5.3333333333333337E-2</v>
      </c>
    </row>
    <row r="83" spans="1:9">
      <c r="A83" s="95"/>
      <c r="B83" s="12"/>
      <c r="C83" s="97"/>
      <c r="D83" s="10" t="s">
        <v>7</v>
      </c>
      <c r="E83" s="17">
        <v>90</v>
      </c>
      <c r="F83" s="17"/>
      <c r="G83" s="19"/>
      <c r="H83" s="17">
        <v>90</v>
      </c>
      <c r="I83" s="78"/>
    </row>
    <row r="84" spans="1:9">
      <c r="A84" s="8" t="s">
        <v>76</v>
      </c>
      <c r="B84" s="9">
        <v>779</v>
      </c>
      <c r="C84" s="14">
        <v>1182</v>
      </c>
      <c r="D84" s="10"/>
      <c r="E84" s="17"/>
      <c r="F84" s="17"/>
      <c r="G84" s="19"/>
      <c r="H84" s="17"/>
      <c r="I84" s="11">
        <f t="shared" si="1"/>
        <v>0</v>
      </c>
    </row>
    <row r="85" spans="1:9">
      <c r="A85" s="8" t="s">
        <v>77</v>
      </c>
      <c r="B85" s="9">
        <v>526</v>
      </c>
      <c r="C85" s="14">
        <v>667</v>
      </c>
      <c r="D85" s="10"/>
      <c r="E85" s="17"/>
      <c r="F85" s="17"/>
      <c r="G85" s="19"/>
      <c r="H85" s="17"/>
      <c r="I85" s="11">
        <f t="shared" si="1"/>
        <v>0</v>
      </c>
    </row>
    <row r="86" spans="1:9">
      <c r="A86" s="8" t="s">
        <v>78</v>
      </c>
      <c r="B86" s="9">
        <v>583</v>
      </c>
      <c r="C86" s="14">
        <v>850</v>
      </c>
      <c r="D86" s="10"/>
      <c r="E86" s="17"/>
      <c r="F86" s="17"/>
      <c r="G86" s="19"/>
      <c r="H86" s="17"/>
      <c r="I86" s="11">
        <f t="shared" si="1"/>
        <v>0</v>
      </c>
    </row>
    <row r="87" spans="1:9">
      <c r="A87" s="8" t="s">
        <v>79</v>
      </c>
      <c r="B87" s="9">
        <v>833</v>
      </c>
      <c r="C87" s="14">
        <v>837</v>
      </c>
      <c r="D87" s="10"/>
      <c r="E87" s="17"/>
      <c r="F87" s="17"/>
      <c r="G87" s="19"/>
      <c r="H87" s="17"/>
      <c r="I87" s="11">
        <f t="shared" si="1"/>
        <v>0</v>
      </c>
    </row>
    <row r="88" spans="1:9">
      <c r="A88" s="91" t="s">
        <v>80</v>
      </c>
      <c r="B88" s="92">
        <v>681</v>
      </c>
      <c r="C88" s="93">
        <v>1120</v>
      </c>
      <c r="D88" s="10" t="s">
        <v>19</v>
      </c>
      <c r="E88" s="17">
        <v>1013</v>
      </c>
      <c r="F88" s="17"/>
      <c r="G88" s="19"/>
      <c r="H88" s="17">
        <v>1013</v>
      </c>
      <c r="I88" s="89">
        <f>(H88+H89)/C88</f>
        <v>0.99375000000000002</v>
      </c>
    </row>
    <row r="89" spans="1:9">
      <c r="A89" s="91"/>
      <c r="B89" s="92"/>
      <c r="C89" s="93"/>
      <c r="D89" s="10" t="s">
        <v>6</v>
      </c>
      <c r="E89" s="17">
        <v>100</v>
      </c>
      <c r="F89" s="17"/>
      <c r="G89" s="19"/>
      <c r="H89" s="17">
        <v>100</v>
      </c>
      <c r="I89" s="89"/>
    </row>
    <row r="90" spans="1:9">
      <c r="A90" s="8" t="s">
        <v>81</v>
      </c>
      <c r="B90" s="9">
        <v>608</v>
      </c>
      <c r="C90" s="14">
        <v>1160</v>
      </c>
      <c r="D90" s="10"/>
      <c r="E90" s="17"/>
      <c r="F90" s="17"/>
      <c r="G90" s="19"/>
      <c r="H90" s="17"/>
      <c r="I90" s="11">
        <f t="shared" si="1"/>
        <v>0</v>
      </c>
    </row>
    <row r="91" spans="1:9">
      <c r="A91" s="94" t="s">
        <v>82</v>
      </c>
      <c r="B91" s="9">
        <v>626</v>
      </c>
      <c r="C91" s="14">
        <v>949</v>
      </c>
      <c r="D91" s="10" t="s">
        <v>32</v>
      </c>
      <c r="E91" s="17">
        <v>750</v>
      </c>
      <c r="F91" s="17"/>
      <c r="G91" s="19"/>
      <c r="H91" s="17">
        <v>750</v>
      </c>
      <c r="I91" s="11">
        <f t="shared" si="1"/>
        <v>0.79030558482613278</v>
      </c>
    </row>
    <row r="92" spans="1:9">
      <c r="A92" s="95"/>
      <c r="B92" s="9">
        <v>626</v>
      </c>
      <c r="C92" s="14">
        <v>949</v>
      </c>
      <c r="D92" s="10" t="s">
        <v>11</v>
      </c>
      <c r="E92" s="17">
        <v>698</v>
      </c>
      <c r="F92" s="17"/>
      <c r="G92" s="19"/>
      <c r="H92" s="17">
        <v>698</v>
      </c>
      <c r="I92" s="11">
        <f t="shared" si="1"/>
        <v>0.73551106427818758</v>
      </c>
    </row>
    <row r="93" spans="1:9">
      <c r="A93" s="8" t="s">
        <v>83</v>
      </c>
      <c r="B93" s="9">
        <v>833</v>
      </c>
      <c r="C93" s="14">
        <v>1164</v>
      </c>
      <c r="D93" s="10" t="s">
        <v>7</v>
      </c>
      <c r="E93" s="17">
        <v>1000</v>
      </c>
      <c r="F93" s="17"/>
      <c r="G93" s="19"/>
      <c r="H93" s="17">
        <v>1000</v>
      </c>
      <c r="I93" s="11">
        <f t="shared" si="1"/>
        <v>0.85910652920962194</v>
      </c>
    </row>
    <row r="94" spans="1:9">
      <c r="A94" s="91" t="s">
        <v>84</v>
      </c>
      <c r="B94" s="92">
        <v>716</v>
      </c>
      <c r="C94" s="93">
        <v>1001</v>
      </c>
      <c r="D94" s="10" t="s">
        <v>7</v>
      </c>
      <c r="E94" s="17">
        <v>208</v>
      </c>
      <c r="F94" s="17"/>
      <c r="G94" s="19"/>
      <c r="H94" s="17">
        <v>208</v>
      </c>
      <c r="I94" s="89">
        <f>(H94+H95+H96)/C94</f>
        <v>1.3856143856143857</v>
      </c>
    </row>
    <row r="95" spans="1:9">
      <c r="A95" s="91"/>
      <c r="B95" s="92"/>
      <c r="C95" s="93"/>
      <c r="D95" s="10" t="s">
        <v>6</v>
      </c>
      <c r="E95" s="17">
        <v>300</v>
      </c>
      <c r="F95" s="17"/>
      <c r="G95" s="19"/>
      <c r="H95" s="17">
        <v>300</v>
      </c>
      <c r="I95" s="89"/>
    </row>
    <row r="96" spans="1:9">
      <c r="A96" s="91"/>
      <c r="B96" s="92"/>
      <c r="C96" s="93"/>
      <c r="D96" s="10" t="s">
        <v>85</v>
      </c>
      <c r="E96" s="17">
        <v>879</v>
      </c>
      <c r="F96" s="17"/>
      <c r="G96" s="19"/>
      <c r="H96" s="17">
        <v>879</v>
      </c>
      <c r="I96" s="89"/>
    </row>
    <row r="97" spans="1:9">
      <c r="A97" s="8" t="s">
        <v>86</v>
      </c>
      <c r="B97" s="9">
        <v>1733</v>
      </c>
      <c r="C97" s="14">
        <v>1500</v>
      </c>
      <c r="D97" s="10" t="s">
        <v>11</v>
      </c>
      <c r="E97" s="17">
        <v>599</v>
      </c>
      <c r="F97" s="17"/>
      <c r="G97" s="19"/>
      <c r="H97" s="17">
        <v>599</v>
      </c>
      <c r="I97" s="11">
        <f t="shared" si="1"/>
        <v>0.39933333333333332</v>
      </c>
    </row>
    <row r="98" spans="1:9">
      <c r="A98" s="8" t="s">
        <v>87</v>
      </c>
      <c r="B98" s="9">
        <v>776</v>
      </c>
      <c r="C98" s="14">
        <v>1029</v>
      </c>
      <c r="D98" s="10"/>
      <c r="E98" s="17"/>
      <c r="F98" s="17"/>
      <c r="G98" s="19"/>
      <c r="H98" s="17"/>
      <c r="I98" s="11">
        <f t="shared" si="1"/>
        <v>0</v>
      </c>
    </row>
    <row r="99" spans="1:9">
      <c r="A99" s="8" t="s">
        <v>88</v>
      </c>
      <c r="B99" s="9">
        <v>422</v>
      </c>
      <c r="C99" s="14">
        <v>595</v>
      </c>
      <c r="D99" s="10"/>
      <c r="E99" s="17"/>
      <c r="F99" s="17"/>
      <c r="G99" s="19"/>
      <c r="H99" s="17"/>
      <c r="I99" s="11">
        <f t="shared" si="1"/>
        <v>0</v>
      </c>
    </row>
    <row r="100" spans="1:9">
      <c r="A100" s="91" t="s">
        <v>89</v>
      </c>
      <c r="B100" s="92">
        <v>718</v>
      </c>
      <c r="C100" s="93">
        <v>1070</v>
      </c>
      <c r="D100" s="10" t="s">
        <v>25</v>
      </c>
      <c r="E100" s="17">
        <v>15</v>
      </c>
      <c r="F100" s="17"/>
      <c r="G100" s="19"/>
      <c r="H100" s="17">
        <v>15</v>
      </c>
      <c r="I100" s="89">
        <f>(H100+H101+H102)/C100</f>
        <v>1.8196261682242991</v>
      </c>
    </row>
    <row r="101" spans="1:9">
      <c r="A101" s="91"/>
      <c r="B101" s="92"/>
      <c r="C101" s="93"/>
      <c r="D101" s="10" t="s">
        <v>19</v>
      </c>
      <c r="E101" s="17">
        <v>998</v>
      </c>
      <c r="F101" s="17"/>
      <c r="G101" s="19"/>
      <c r="H101" s="17">
        <v>998</v>
      </c>
      <c r="I101" s="89"/>
    </row>
    <row r="102" spans="1:9">
      <c r="A102" s="91"/>
      <c r="B102" s="92"/>
      <c r="C102" s="93"/>
      <c r="D102" s="10" t="s">
        <v>7</v>
      </c>
      <c r="E102" s="17">
        <v>934</v>
      </c>
      <c r="F102" s="17"/>
      <c r="G102" s="19"/>
      <c r="H102" s="17">
        <v>934</v>
      </c>
      <c r="I102" s="89"/>
    </row>
    <row r="103" spans="1:9">
      <c r="A103" s="8" t="s">
        <v>90</v>
      </c>
      <c r="B103" s="9">
        <v>822</v>
      </c>
      <c r="C103" s="14">
        <v>1140</v>
      </c>
      <c r="D103" s="10" t="s">
        <v>43</v>
      </c>
      <c r="E103" s="17">
        <v>1042</v>
      </c>
      <c r="F103" s="17"/>
      <c r="G103" s="19"/>
      <c r="H103" s="17">
        <v>1042</v>
      </c>
      <c r="I103" s="11">
        <f t="shared" si="1"/>
        <v>0.9140350877192982</v>
      </c>
    </row>
    <row r="104" spans="1:9">
      <c r="A104" s="8" t="s">
        <v>91</v>
      </c>
      <c r="B104" s="9">
        <v>653</v>
      </c>
      <c r="C104" s="14">
        <v>860</v>
      </c>
      <c r="D104" s="10"/>
      <c r="E104" s="17"/>
      <c r="F104" s="17"/>
      <c r="G104" s="19"/>
      <c r="H104" s="17"/>
      <c r="I104" s="11">
        <f t="shared" si="1"/>
        <v>0</v>
      </c>
    </row>
    <row r="105" spans="1:9">
      <c r="A105" s="8" t="s">
        <v>92</v>
      </c>
      <c r="B105" s="9">
        <v>1036</v>
      </c>
      <c r="C105" s="14">
        <v>1250</v>
      </c>
      <c r="D105" s="10" t="s">
        <v>32</v>
      </c>
      <c r="E105" s="17">
        <v>1153</v>
      </c>
      <c r="F105" s="17"/>
      <c r="G105" s="19"/>
      <c r="H105" s="17">
        <v>1153</v>
      </c>
      <c r="I105" s="11">
        <f t="shared" si="1"/>
        <v>0.9224</v>
      </c>
    </row>
    <row r="106" spans="1:9">
      <c r="A106" s="91" t="s">
        <v>93</v>
      </c>
      <c r="B106" s="92">
        <v>509</v>
      </c>
      <c r="C106" s="93">
        <v>770</v>
      </c>
      <c r="D106" s="10" t="s">
        <v>25</v>
      </c>
      <c r="E106" s="17">
        <v>270</v>
      </c>
      <c r="F106" s="17"/>
      <c r="G106" s="19"/>
      <c r="H106" s="17">
        <v>270</v>
      </c>
      <c r="I106" s="89">
        <f>(H106+H107)/C106</f>
        <v>0.80519480519480524</v>
      </c>
    </row>
    <row r="107" spans="1:9">
      <c r="A107" s="91"/>
      <c r="B107" s="92"/>
      <c r="C107" s="93"/>
      <c r="D107" s="10" t="s">
        <v>94</v>
      </c>
      <c r="E107" s="17">
        <v>350</v>
      </c>
      <c r="F107" s="17"/>
      <c r="G107" s="19"/>
      <c r="H107" s="17">
        <v>350</v>
      </c>
      <c r="I107" s="89"/>
    </row>
    <row r="108" spans="1:9">
      <c r="A108" s="91" t="s">
        <v>95</v>
      </c>
      <c r="B108" s="92">
        <v>758</v>
      </c>
      <c r="C108" s="93">
        <v>1200</v>
      </c>
      <c r="D108" s="10" t="s">
        <v>25</v>
      </c>
      <c r="E108" s="17">
        <v>50</v>
      </c>
      <c r="F108" s="17"/>
      <c r="G108" s="19"/>
      <c r="H108" s="17">
        <v>50</v>
      </c>
      <c r="I108" s="89">
        <f>(H108+H109+H110)/C108</f>
        <v>1.2641666666666667</v>
      </c>
    </row>
    <row r="109" spans="1:9">
      <c r="A109" s="91"/>
      <c r="B109" s="92"/>
      <c r="C109" s="93"/>
      <c r="D109" s="10" t="s">
        <v>105</v>
      </c>
      <c r="E109" s="17">
        <v>967</v>
      </c>
      <c r="F109" s="17"/>
      <c r="G109" s="19"/>
      <c r="H109" s="17">
        <v>967</v>
      </c>
      <c r="I109" s="89"/>
    </row>
    <row r="110" spans="1:9">
      <c r="A110" s="91"/>
      <c r="B110" s="92"/>
      <c r="C110" s="93"/>
      <c r="D110" s="10" t="s">
        <v>7</v>
      </c>
      <c r="E110" s="17">
        <v>500</v>
      </c>
      <c r="F110" s="17"/>
      <c r="G110" s="19"/>
      <c r="H110" s="17">
        <v>500</v>
      </c>
      <c r="I110" s="89"/>
    </row>
    <row r="111" spans="1:9">
      <c r="A111" s="8" t="s">
        <v>96</v>
      </c>
      <c r="B111" s="9">
        <v>1331</v>
      </c>
      <c r="C111" s="14">
        <v>2056</v>
      </c>
      <c r="D111" s="10" t="s">
        <v>94</v>
      </c>
      <c r="E111" s="17">
        <v>210</v>
      </c>
      <c r="F111" s="17"/>
      <c r="G111" s="19"/>
      <c r="H111" s="17">
        <v>210</v>
      </c>
      <c r="I111" s="11">
        <f t="shared" si="1"/>
        <v>0.10214007782101167</v>
      </c>
    </row>
    <row r="112" spans="1:9">
      <c r="A112" s="23" t="s">
        <v>97</v>
      </c>
      <c r="B112" s="9">
        <v>997</v>
      </c>
      <c r="C112" s="21">
        <v>1299</v>
      </c>
      <c r="D112" s="10" t="s">
        <v>105</v>
      </c>
      <c r="E112" s="17">
        <v>1203</v>
      </c>
      <c r="F112" s="17"/>
      <c r="G112" s="19"/>
      <c r="H112" s="17">
        <v>1203</v>
      </c>
      <c r="I112" s="24">
        <f>H112/C112</f>
        <v>0.92609699769053122</v>
      </c>
    </row>
    <row r="113" spans="1:9">
      <c r="A113" s="8" t="s">
        <v>98</v>
      </c>
      <c r="B113" s="9">
        <v>393</v>
      </c>
      <c r="C113" s="14">
        <v>552</v>
      </c>
      <c r="D113" s="10"/>
      <c r="E113" s="17"/>
      <c r="F113" s="17"/>
      <c r="G113" s="19"/>
      <c r="H113" s="17"/>
      <c r="I113" s="11">
        <f t="shared" si="1"/>
        <v>0</v>
      </c>
    </row>
  </sheetData>
  <mergeCells count="97">
    <mergeCell ref="A91:A92"/>
    <mergeCell ref="I34:I35"/>
    <mergeCell ref="C34:C35"/>
    <mergeCell ref="A34:A35"/>
    <mergeCell ref="I49:I50"/>
    <mergeCell ref="A82:A83"/>
    <mergeCell ref="C82:C83"/>
    <mergeCell ref="I82:I83"/>
    <mergeCell ref="A39:A41"/>
    <mergeCell ref="B39:B41"/>
    <mergeCell ref="C39:C41"/>
    <mergeCell ref="B42:B43"/>
    <mergeCell ref="A42:A43"/>
    <mergeCell ref="C42:C43"/>
    <mergeCell ref="A44:A45"/>
    <mergeCell ref="B44:B45"/>
    <mergeCell ref="C11:C12"/>
    <mergeCell ref="A11:A12"/>
    <mergeCell ref="I11:I12"/>
    <mergeCell ref="A21:A22"/>
    <mergeCell ref="C21:C22"/>
    <mergeCell ref="I21:I22"/>
    <mergeCell ref="A15:A16"/>
    <mergeCell ref="B15:B16"/>
    <mergeCell ref="C15:C16"/>
    <mergeCell ref="A17:A18"/>
    <mergeCell ref="B17:B18"/>
    <mergeCell ref="C17:C18"/>
    <mergeCell ref="A5:A6"/>
    <mergeCell ref="B5:B6"/>
    <mergeCell ref="C5:C6"/>
    <mergeCell ref="A9:A10"/>
    <mergeCell ref="B9:B10"/>
    <mergeCell ref="C9:C10"/>
    <mergeCell ref="A23:A24"/>
    <mergeCell ref="B23:B24"/>
    <mergeCell ref="C23:C24"/>
    <mergeCell ref="A29:A30"/>
    <mergeCell ref="B29:B30"/>
    <mergeCell ref="C29:C30"/>
    <mergeCell ref="C44:C45"/>
    <mergeCell ref="A55:A57"/>
    <mergeCell ref="B55:B57"/>
    <mergeCell ref="C55:C57"/>
    <mergeCell ref="A49:A50"/>
    <mergeCell ref="C49:C50"/>
    <mergeCell ref="A61:A62"/>
    <mergeCell ref="B61:B62"/>
    <mergeCell ref="C61:C62"/>
    <mergeCell ref="A64:A65"/>
    <mergeCell ref="B64:B65"/>
    <mergeCell ref="C64:C65"/>
    <mergeCell ref="A67:A68"/>
    <mergeCell ref="B67:B68"/>
    <mergeCell ref="C67:C68"/>
    <mergeCell ref="A70:A72"/>
    <mergeCell ref="B70:B72"/>
    <mergeCell ref="C70:C72"/>
    <mergeCell ref="A80:A81"/>
    <mergeCell ref="B80:B81"/>
    <mergeCell ref="C80:C81"/>
    <mergeCell ref="A88:A89"/>
    <mergeCell ref="B88:B89"/>
    <mergeCell ref="C88:C89"/>
    <mergeCell ref="A94:A96"/>
    <mergeCell ref="B94:B96"/>
    <mergeCell ref="C94:C96"/>
    <mergeCell ref="A100:A102"/>
    <mergeCell ref="B100:B102"/>
    <mergeCell ref="C100:C102"/>
    <mergeCell ref="A106:A107"/>
    <mergeCell ref="B106:B107"/>
    <mergeCell ref="C106:C107"/>
    <mergeCell ref="B108:B110"/>
    <mergeCell ref="C108:C110"/>
    <mergeCell ref="A108:A110"/>
    <mergeCell ref="I9:I10"/>
    <mergeCell ref="I15:I16"/>
    <mergeCell ref="I17:I18"/>
    <mergeCell ref="I23:I24"/>
    <mergeCell ref="I29:I30"/>
    <mergeCell ref="I106:I107"/>
    <mergeCell ref="I108:I110"/>
    <mergeCell ref="G1:I1"/>
    <mergeCell ref="I100:I102"/>
    <mergeCell ref="I39:I41"/>
    <mergeCell ref="I42:I43"/>
    <mergeCell ref="I44:I45"/>
    <mergeCell ref="I55:I57"/>
    <mergeCell ref="I61:I62"/>
    <mergeCell ref="I64:I65"/>
    <mergeCell ref="I67:I68"/>
    <mergeCell ref="I70:I72"/>
    <mergeCell ref="I80:I81"/>
    <mergeCell ref="I88:I89"/>
    <mergeCell ref="I94:I9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CGI Bundles_0824</vt:lpstr>
      <vt:lpstr>Blanket_0824</vt:lpstr>
      <vt:lpstr>Query1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 Keisuke</dc:creator>
  <cp:lastModifiedBy>Shirin NARYMBAEVA</cp:lastModifiedBy>
  <cp:lastPrinted>2015-08-25T07:54:49Z</cp:lastPrinted>
  <dcterms:created xsi:type="dcterms:W3CDTF">2015-08-21T11:39:02Z</dcterms:created>
  <dcterms:modified xsi:type="dcterms:W3CDTF">2015-08-25T07:55:36Z</dcterms:modified>
</cp:coreProperties>
</file>