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an\Documents\"/>
    </mc:Choice>
  </mc:AlternateContent>
  <bookViews>
    <workbookView xWindow="0" yWindow="0" windowWidth="28800" windowHeight="12435"/>
  </bookViews>
  <sheets>
    <sheet name="Sheet1" sheetId="1" r:id="rId1"/>
    <sheet name="Sheet2" sheetId="2" r:id="rId2"/>
    <sheet name="Sheet3" sheetId="3" r:id="rId3"/>
  </sheets>
  <externalReferences>
    <externalReference r:id="rId4"/>
  </externalReferences>
  <definedNames>
    <definedName name="CLOBJ">Sheet1!$B$5</definedName>
    <definedName name="CTRYACT">Sheet1!$B$34</definedName>
    <definedName name="CTRYIND">Sheet1!$B$13</definedName>
    <definedName name="REGIND">Sheet1!#REF!</definedName>
    <definedName name="Sel_LNG">Sheet1!$E$1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1" i="1" l="1"/>
  <c r="BY59" i="1" l="1"/>
  <c r="BY44" i="1"/>
  <c r="BY40" i="1"/>
  <c r="AD24" i="1"/>
  <c r="AD18" i="1"/>
  <c r="AD15" i="1"/>
  <c r="M1" i="2" l="1"/>
  <c r="I5" i="2" s="1"/>
  <c r="X4" i="2" l="1"/>
  <c r="B5" i="1" s="1"/>
  <c r="X3" i="2"/>
  <c r="B3" i="1" s="1"/>
  <c r="X2" i="2"/>
  <c r="B2" i="1" s="1"/>
  <c r="X5" i="2"/>
  <c r="X7" i="2"/>
  <c r="B34" i="1" s="1"/>
  <c r="X6" i="2"/>
  <c r="B13" i="1" s="1"/>
  <c r="T3" i="2"/>
  <c r="T2" i="2"/>
  <c r="T5" i="2"/>
  <c r="T4" i="2"/>
  <c r="K174" i="2"/>
  <c r="J131" i="2"/>
  <c r="J85" i="2"/>
  <c r="I25" i="2"/>
  <c r="J201" i="2"/>
  <c r="I150" i="2"/>
  <c r="J130" i="2"/>
  <c r="J103" i="2"/>
  <c r="I84" i="2"/>
  <c r="I49" i="2"/>
  <c r="I10" i="2"/>
  <c r="K216" i="2"/>
  <c r="K215" i="2"/>
  <c r="I189" i="2"/>
  <c r="I173" i="2"/>
  <c r="J145" i="2"/>
  <c r="J121" i="2"/>
  <c r="J101" i="2"/>
  <c r="K70" i="2"/>
  <c r="J46" i="2"/>
  <c r="I214" i="2"/>
  <c r="K188" i="2"/>
  <c r="I164" i="2"/>
  <c r="K144" i="2"/>
  <c r="J117" i="2"/>
  <c r="J99" i="2"/>
  <c r="J70" i="2"/>
  <c r="J35" i="2"/>
  <c r="I208" i="2"/>
  <c r="K187" i="2"/>
  <c r="K160" i="2"/>
  <c r="I144" i="2"/>
  <c r="I117" i="2"/>
  <c r="K92" i="2"/>
  <c r="J66" i="2"/>
  <c r="J31" i="2"/>
  <c r="J205" i="2"/>
  <c r="J187" i="2"/>
  <c r="I160" i="2"/>
  <c r="K135" i="2"/>
  <c r="I116" i="2"/>
  <c r="I88" i="2"/>
  <c r="K64" i="2"/>
  <c r="K27" i="2"/>
  <c r="J203" i="2"/>
  <c r="K179" i="2"/>
  <c r="K158" i="2"/>
  <c r="K131" i="2"/>
  <c r="J113" i="2"/>
  <c r="K87" i="2"/>
  <c r="K55" i="2"/>
  <c r="J25" i="2"/>
  <c r="I202" i="2"/>
  <c r="J158" i="2"/>
  <c r="K106" i="2"/>
  <c r="J49" i="2"/>
  <c r="I217" i="2"/>
  <c r="J174" i="2"/>
  <c r="I194" i="2"/>
  <c r="J173" i="2"/>
  <c r="J146" i="2"/>
  <c r="I130" i="2"/>
  <c r="K102" i="2"/>
  <c r="K76" i="2"/>
  <c r="K46" i="2"/>
  <c r="J9" i="2"/>
  <c r="K211" i="2"/>
  <c r="I198" i="2"/>
  <c r="J183" i="2"/>
  <c r="I169" i="2"/>
  <c r="K154" i="2"/>
  <c r="J139" i="2"/>
  <c r="I125" i="2"/>
  <c r="K110" i="2"/>
  <c r="K96" i="2"/>
  <c r="K80" i="2"/>
  <c r="K60" i="2"/>
  <c r="J41" i="2"/>
  <c r="I20" i="2"/>
  <c r="J210" i="2"/>
  <c r="I196" i="2"/>
  <c r="I182" i="2"/>
  <c r="K167" i="2"/>
  <c r="J153" i="2"/>
  <c r="K138" i="2"/>
  <c r="K124" i="2"/>
  <c r="J110" i="2"/>
  <c r="K94" i="2"/>
  <c r="I78" i="2"/>
  <c r="J59" i="2"/>
  <c r="K38" i="2"/>
  <c r="J18" i="2"/>
  <c r="K208" i="2"/>
  <c r="J194" i="2"/>
  <c r="I180" i="2"/>
  <c r="I166" i="2"/>
  <c r="J151" i="2"/>
  <c r="I137" i="2"/>
  <c r="K122" i="2"/>
  <c r="J107" i="2"/>
  <c r="I93" i="2"/>
  <c r="I77" i="2"/>
  <c r="I56" i="2"/>
  <c r="K35" i="2"/>
  <c r="K16" i="2"/>
  <c r="K14" i="2"/>
  <c r="I213" i="2"/>
  <c r="I201" i="2"/>
  <c r="J178" i="2"/>
  <c r="K163" i="2"/>
  <c r="J149" i="2"/>
  <c r="J135" i="2"/>
  <c r="K120" i="2"/>
  <c r="J106" i="2"/>
  <c r="I92" i="2"/>
  <c r="J73" i="2"/>
  <c r="K42" i="2"/>
  <c r="K24" i="2"/>
  <c r="J2" i="2"/>
  <c r="K212" i="2"/>
  <c r="J206" i="2"/>
  <c r="K198" i="2"/>
  <c r="I192" i="2"/>
  <c r="K184" i="2"/>
  <c r="J177" i="2"/>
  <c r="I170" i="2"/>
  <c r="J163" i="2"/>
  <c r="K155" i="2"/>
  <c r="I149" i="2"/>
  <c r="J141" i="2"/>
  <c r="K134" i="2"/>
  <c r="K126" i="2"/>
  <c r="I120" i="2"/>
  <c r="K112" i="2"/>
  <c r="I106" i="2"/>
  <c r="J98" i="2"/>
  <c r="K91" i="2"/>
  <c r="I82" i="2"/>
  <c r="K71" i="2"/>
  <c r="K63" i="2"/>
  <c r="J53" i="2"/>
  <c r="J42" i="2"/>
  <c r="I32" i="2"/>
  <c r="I24" i="2"/>
  <c r="I13" i="2"/>
  <c r="I2" i="2"/>
  <c r="K206" i="2"/>
  <c r="K192" i="2"/>
  <c r="K186" i="2"/>
  <c r="J170" i="2"/>
  <c r="I156" i="2"/>
  <c r="I142" i="2"/>
  <c r="K127" i="2"/>
  <c r="I113" i="2"/>
  <c r="K98" i="2"/>
  <c r="J82" i="2"/>
  <c r="I64" i="2"/>
  <c r="I54" i="2"/>
  <c r="K32" i="2"/>
  <c r="J13" i="2"/>
  <c r="J217" i="2"/>
  <c r="I212" i="2"/>
  <c r="I206" i="2"/>
  <c r="J198" i="2"/>
  <c r="K191" i="2"/>
  <c r="K183" i="2"/>
  <c r="I177" i="2"/>
  <c r="J169" i="2"/>
  <c r="K162" i="2"/>
  <c r="J155" i="2"/>
  <c r="K148" i="2"/>
  <c r="I141" i="2"/>
  <c r="I132" i="2"/>
  <c r="J126" i="2"/>
  <c r="I118" i="2"/>
  <c r="I112" i="2"/>
  <c r="K103" i="2"/>
  <c r="I98" i="2"/>
  <c r="I89" i="2"/>
  <c r="I81" i="2"/>
  <c r="J71" i="2"/>
  <c r="I61" i="2"/>
  <c r="I50" i="2"/>
  <c r="I42" i="2"/>
  <c r="K31" i="2"/>
  <c r="K20" i="2"/>
  <c r="J10" i="2"/>
  <c r="I216" i="2"/>
  <c r="I210" i="2"/>
  <c r="J202" i="2"/>
  <c r="K195" i="2"/>
  <c r="I188" i="2"/>
  <c r="J181" i="2"/>
  <c r="I174" i="2"/>
  <c r="J167" i="2"/>
  <c r="K159" i="2"/>
  <c r="K151" i="2"/>
  <c r="I145" i="2"/>
  <c r="J137" i="2"/>
  <c r="K130" i="2"/>
  <c r="J123" i="2"/>
  <c r="K116" i="2"/>
  <c r="I109" i="2"/>
  <c r="I102" i="2"/>
  <c r="J94" i="2"/>
  <c r="I86" i="2"/>
  <c r="J77" i="2"/>
  <c r="I70" i="2"/>
  <c r="J57" i="2"/>
  <c r="K48" i="2"/>
  <c r="J38" i="2"/>
  <c r="J27" i="2"/>
  <c r="I18" i="2"/>
  <c r="J7" i="2"/>
  <c r="J75" i="2"/>
  <c r="J67" i="2"/>
  <c r="I60" i="2"/>
  <c r="I53" i="2"/>
  <c r="I45" i="2"/>
  <c r="I38" i="2"/>
  <c r="K30" i="2"/>
  <c r="J21" i="2"/>
  <c r="J14" i="2"/>
  <c r="K6" i="2"/>
  <c r="J215" i="2"/>
  <c r="J209" i="2"/>
  <c r="K202" i="2"/>
  <c r="J197" i="2"/>
  <c r="J191" i="2"/>
  <c r="I184" i="2"/>
  <c r="I178" i="2"/>
  <c r="K172" i="2"/>
  <c r="J165" i="2"/>
  <c r="J159" i="2"/>
  <c r="I153" i="2"/>
  <c r="I146" i="2"/>
  <c r="K140" i="2"/>
  <c r="J134" i="2"/>
  <c r="J127" i="2"/>
  <c r="I121" i="2"/>
  <c r="K115" i="2"/>
  <c r="K108" i="2"/>
  <c r="J102" i="2"/>
  <c r="I96" i="2"/>
  <c r="K88" i="2"/>
  <c r="J81" i="2"/>
  <c r="K74" i="2"/>
  <c r="K66" i="2"/>
  <c r="K59" i="2"/>
  <c r="K52" i="2"/>
  <c r="J43" i="2"/>
  <c r="I36" i="2"/>
  <c r="I29" i="2"/>
  <c r="I21" i="2"/>
  <c r="I14" i="2"/>
  <c r="J6" i="2"/>
  <c r="I205" i="2"/>
  <c r="K199" i="2"/>
  <c r="J195" i="2"/>
  <c r="K190" i="2"/>
  <c r="J185" i="2"/>
  <c r="I181" i="2"/>
  <c r="K176" i="2"/>
  <c r="J171" i="2"/>
  <c r="K166" i="2"/>
  <c r="J162" i="2"/>
  <c r="I157" i="2"/>
  <c r="K152" i="2"/>
  <c r="I148" i="2"/>
  <c r="K142" i="2"/>
  <c r="J138" i="2"/>
  <c r="I134" i="2"/>
  <c r="K128" i="2"/>
  <c r="I124" i="2"/>
  <c r="K119" i="2"/>
  <c r="J114" i="2"/>
  <c r="I110" i="2"/>
  <c r="J105" i="2"/>
  <c r="I100" i="2"/>
  <c r="K95" i="2"/>
  <c r="J91" i="2"/>
  <c r="I85" i="2"/>
  <c r="K78" i="2"/>
  <c r="J74" i="2"/>
  <c r="I68" i="2"/>
  <c r="J63" i="2"/>
  <c r="I57" i="2"/>
  <c r="I52" i="2"/>
  <c r="I46" i="2"/>
  <c r="K39" i="2"/>
  <c r="K34" i="2"/>
  <c r="K28" i="2"/>
  <c r="K23" i="2"/>
  <c r="J17" i="2"/>
  <c r="J11" i="2"/>
  <c r="J5" i="2"/>
  <c r="K218" i="2"/>
  <c r="J213" i="2"/>
  <c r="I209" i="2"/>
  <c r="K204" i="2"/>
  <c r="J199" i="2"/>
  <c r="K194" i="2"/>
  <c r="J190" i="2"/>
  <c r="I185" i="2"/>
  <c r="K180" i="2"/>
  <c r="I176" i="2"/>
  <c r="K170" i="2"/>
  <c r="J166" i="2"/>
  <c r="I162" i="2"/>
  <c r="K156" i="2"/>
  <c r="I152" i="2"/>
  <c r="K147" i="2"/>
  <c r="J142" i="2"/>
  <c r="I138" i="2"/>
  <c r="J133" i="2"/>
  <c r="I128" i="2"/>
  <c r="K123" i="2"/>
  <c r="J119" i="2"/>
  <c r="I114" i="2"/>
  <c r="J109" i="2"/>
  <c r="I105" i="2"/>
  <c r="K99" i="2"/>
  <c r="J95" i="2"/>
  <c r="J89" i="2"/>
  <c r="K84" i="2"/>
  <c r="J78" i="2"/>
  <c r="I74" i="2"/>
  <c r="K67" i="2"/>
  <c r="K62" i="2"/>
  <c r="K56" i="2"/>
  <c r="J50" i="2"/>
  <c r="J45" i="2"/>
  <c r="J39" i="2"/>
  <c r="J34" i="2"/>
  <c r="I28" i="2"/>
  <c r="I22" i="2"/>
  <c r="I17" i="2"/>
  <c r="K10" i="2"/>
  <c r="I3" i="2"/>
  <c r="K3" i="2"/>
  <c r="K7" i="2"/>
  <c r="K11" i="2"/>
  <c r="J15" i="2"/>
  <c r="K18" i="2"/>
  <c r="J22" i="2"/>
  <c r="I26" i="2"/>
  <c r="J29" i="2"/>
  <c r="I33" i="2"/>
  <c r="K36" i="2"/>
  <c r="I40" i="2"/>
  <c r="K43" i="2"/>
  <c r="J47" i="2"/>
  <c r="K50" i="2"/>
  <c r="J54" i="2"/>
  <c r="I58" i="2"/>
  <c r="J61" i="2"/>
  <c r="I65" i="2"/>
  <c r="K68" i="2"/>
  <c r="I72" i="2"/>
  <c r="K75" i="2"/>
  <c r="J79" i="2"/>
  <c r="K82" i="2"/>
  <c r="J86" i="2"/>
  <c r="I90" i="2"/>
  <c r="J93" i="2"/>
  <c r="I97" i="2"/>
  <c r="K100" i="2"/>
  <c r="I104" i="2"/>
  <c r="K107" i="2"/>
  <c r="J111" i="2"/>
  <c r="K114" i="2"/>
  <c r="J118" i="2"/>
  <c r="I122" i="2"/>
  <c r="J125" i="2"/>
  <c r="I129" i="2"/>
  <c r="K132" i="2"/>
  <c r="I136" i="2"/>
  <c r="K139" i="2"/>
  <c r="J143" i="2"/>
  <c r="K146" i="2"/>
  <c r="J150" i="2"/>
  <c r="I154" i="2"/>
  <c r="J157" i="2"/>
  <c r="I161" i="2"/>
  <c r="K164" i="2"/>
  <c r="I168" i="2"/>
  <c r="K171" i="2"/>
  <c r="J175" i="2"/>
  <c r="K178" i="2"/>
  <c r="J182" i="2"/>
  <c r="I186" i="2"/>
  <c r="J189" i="2"/>
  <c r="I193" i="2"/>
  <c r="K196" i="2"/>
  <c r="I200" i="2"/>
  <c r="K203" i="2"/>
  <c r="J207" i="2"/>
  <c r="K210" i="2"/>
  <c r="J214" i="2"/>
  <c r="I218" i="2"/>
  <c r="I4" i="2"/>
  <c r="I8" i="2"/>
  <c r="I12" i="2"/>
  <c r="K15" i="2"/>
  <c r="J19" i="2"/>
  <c r="K22" i="2"/>
  <c r="J26" i="2"/>
  <c r="I30" i="2"/>
  <c r="J33" i="2"/>
  <c r="I37" i="2"/>
  <c r="K40" i="2"/>
  <c r="I44" i="2"/>
  <c r="K47" i="2"/>
  <c r="J51" i="2"/>
  <c r="K54" i="2"/>
  <c r="J58" i="2"/>
  <c r="I62" i="2"/>
  <c r="J65" i="2"/>
  <c r="I69" i="2"/>
  <c r="K72" i="2"/>
  <c r="I76" i="2"/>
  <c r="K79" i="2"/>
  <c r="J83" i="2"/>
  <c r="K86" i="2"/>
  <c r="J90" i="2"/>
  <c r="I94" i="2"/>
  <c r="J97" i="2"/>
  <c r="I101" i="2"/>
  <c r="K104" i="2"/>
  <c r="I108" i="2"/>
  <c r="K111" i="2"/>
  <c r="J115" i="2"/>
  <c r="K118" i="2"/>
  <c r="J122" i="2"/>
  <c r="I126" i="2"/>
  <c r="J129" i="2"/>
  <c r="I133" i="2"/>
  <c r="K136" i="2"/>
  <c r="I140" i="2"/>
  <c r="K143" i="2"/>
  <c r="J147" i="2"/>
  <c r="K150" i="2"/>
  <c r="J154" i="2"/>
  <c r="I158" i="2"/>
  <c r="J161" i="2"/>
  <c r="I165" i="2"/>
  <c r="K168" i="2"/>
  <c r="I172" i="2"/>
  <c r="K175" i="2"/>
  <c r="J179" i="2"/>
  <c r="K182" i="2"/>
  <c r="J186" i="2"/>
  <c r="I190" i="2"/>
  <c r="J193" i="2"/>
  <c r="I197" i="2"/>
  <c r="K200" i="2"/>
  <c r="I204" i="2"/>
  <c r="K207" i="2"/>
  <c r="J211" i="2"/>
  <c r="K214" i="2"/>
  <c r="J218" i="2"/>
  <c r="K4" i="2"/>
  <c r="I9" i="2"/>
  <c r="K12" i="2"/>
  <c r="I16" i="2"/>
  <c r="K19" i="2"/>
  <c r="J23" i="2"/>
  <c r="K26" i="2"/>
  <c r="J30" i="2"/>
  <c r="I34" i="2"/>
  <c r="J37" i="2"/>
  <c r="I41" i="2"/>
  <c r="K44" i="2"/>
  <c r="I48" i="2"/>
  <c r="K51" i="2"/>
  <c r="J55" i="2"/>
  <c r="K58" i="2"/>
  <c r="J62" i="2"/>
  <c r="I66" i="2"/>
  <c r="J69" i="2"/>
  <c r="I73" i="2"/>
  <c r="I80" i="2"/>
  <c r="K83" i="2"/>
  <c r="J87" i="2"/>
  <c r="K90" i="2"/>
  <c r="K217" i="2"/>
  <c r="I215" i="2"/>
  <c r="J212" i="2"/>
  <c r="K209" i="2"/>
  <c r="I207" i="2"/>
  <c r="J204" i="2"/>
  <c r="K201" i="2"/>
  <c r="I199" i="2"/>
  <c r="J196" i="2"/>
  <c r="K193" i="2"/>
  <c r="I191" i="2"/>
  <c r="J188" i="2"/>
  <c r="K185" i="2"/>
  <c r="I183" i="2"/>
  <c r="J180" i="2"/>
  <c r="K177" i="2"/>
  <c r="I175" i="2"/>
  <c r="J172" i="2"/>
  <c r="K169" i="2"/>
  <c r="I167" i="2"/>
  <c r="J164" i="2"/>
  <c r="K161" i="2"/>
  <c r="I159" i="2"/>
  <c r="J156" i="2"/>
  <c r="K153" i="2"/>
  <c r="I151" i="2"/>
  <c r="J148" i="2"/>
  <c r="K145" i="2"/>
  <c r="I143" i="2"/>
  <c r="J140" i="2"/>
  <c r="K137" i="2"/>
  <c r="I135" i="2"/>
  <c r="J132" i="2"/>
  <c r="K129" i="2"/>
  <c r="I127" i="2"/>
  <c r="J124" i="2"/>
  <c r="K121" i="2"/>
  <c r="I119" i="2"/>
  <c r="J116" i="2"/>
  <c r="K113" i="2"/>
  <c r="I111" i="2"/>
  <c r="J108" i="2"/>
  <c r="K105" i="2"/>
  <c r="I103" i="2"/>
  <c r="J100" i="2"/>
  <c r="K97" i="2"/>
  <c r="I95" i="2"/>
  <c r="J92" i="2"/>
  <c r="K89" i="2"/>
  <c r="I87" i="2"/>
  <c r="J84" i="2"/>
  <c r="K81" i="2"/>
  <c r="I79" i="2"/>
  <c r="J76" i="2"/>
  <c r="K73" i="2"/>
  <c r="I71" i="2"/>
  <c r="J68" i="2"/>
  <c r="K65" i="2"/>
  <c r="I63" i="2"/>
  <c r="J60" i="2"/>
  <c r="K57" i="2"/>
  <c r="I55" i="2"/>
  <c r="J52" i="2"/>
  <c r="K49" i="2"/>
  <c r="I47" i="2"/>
  <c r="J44" i="2"/>
  <c r="K41" i="2"/>
  <c r="I39" i="2"/>
  <c r="J36" i="2"/>
  <c r="K33" i="2"/>
  <c r="I31" i="2"/>
  <c r="J28" i="2"/>
  <c r="K25" i="2"/>
  <c r="I23" i="2"/>
  <c r="J20" i="2"/>
  <c r="K17" i="2"/>
  <c r="I15" i="2"/>
  <c r="J12" i="2"/>
  <c r="K9" i="2"/>
  <c r="I7" i="2"/>
  <c r="J4" i="2"/>
  <c r="K8" i="2"/>
  <c r="I6" i="2"/>
  <c r="J3" i="2"/>
  <c r="K2" i="2"/>
  <c r="J216" i="2"/>
  <c r="K213" i="2"/>
  <c r="I211" i="2"/>
  <c r="J208" i="2"/>
  <c r="K205" i="2"/>
  <c r="I203" i="2"/>
  <c r="J200" i="2"/>
  <c r="K197" i="2"/>
  <c r="I195" i="2"/>
  <c r="J192" i="2"/>
  <c r="K189" i="2"/>
  <c r="I187" i="2"/>
  <c r="J184" i="2"/>
  <c r="K181" i="2"/>
  <c r="I179" i="2"/>
  <c r="J176" i="2"/>
  <c r="K173" i="2"/>
  <c r="I171" i="2"/>
  <c r="J168" i="2"/>
  <c r="K165" i="2"/>
  <c r="I163" i="2"/>
  <c r="J160" i="2"/>
  <c r="K157" i="2"/>
  <c r="I155" i="2"/>
  <c r="J152" i="2"/>
  <c r="K149" i="2"/>
  <c r="I147" i="2"/>
  <c r="J144" i="2"/>
  <c r="K141" i="2"/>
  <c r="I139" i="2"/>
  <c r="J136" i="2"/>
  <c r="K133" i="2"/>
  <c r="I131" i="2"/>
  <c r="J128" i="2"/>
  <c r="K125" i="2"/>
  <c r="I123" i="2"/>
  <c r="J120" i="2"/>
  <c r="K117" i="2"/>
  <c r="I115" i="2"/>
  <c r="J112" i="2"/>
  <c r="K109" i="2"/>
  <c r="I107" i="2"/>
  <c r="J104" i="2"/>
  <c r="K101" i="2"/>
  <c r="I99" i="2"/>
  <c r="J96" i="2"/>
  <c r="K93" i="2"/>
  <c r="I91" i="2"/>
  <c r="J88" i="2"/>
  <c r="K85" i="2"/>
  <c r="I83" i="2"/>
  <c r="J80" i="2"/>
  <c r="K77" i="2"/>
  <c r="I75" i="2"/>
  <c r="J72" i="2"/>
  <c r="K69" i="2"/>
  <c r="I67" i="2"/>
  <c r="J64" i="2"/>
  <c r="K61" i="2"/>
  <c r="I59" i="2"/>
  <c r="J56" i="2"/>
  <c r="K53" i="2"/>
  <c r="I51" i="2"/>
  <c r="J48" i="2"/>
  <c r="K45" i="2"/>
  <c r="I43" i="2"/>
  <c r="J40" i="2"/>
  <c r="K37" i="2"/>
  <c r="I35" i="2"/>
  <c r="J32" i="2"/>
  <c r="K29" i="2"/>
  <c r="I27" i="2"/>
  <c r="J24" i="2"/>
  <c r="K21" i="2"/>
  <c r="I19" i="2"/>
  <c r="J16" i="2"/>
  <c r="K13" i="2"/>
  <c r="I11" i="2"/>
  <c r="J8" i="2"/>
  <c r="K5" i="2"/>
</calcChain>
</file>

<file path=xl/sharedStrings.xml><?xml version="1.0" encoding="utf-8"?>
<sst xmlns="http://schemas.openxmlformats.org/spreadsheetml/2006/main" count="967" uniqueCount="598">
  <si>
    <t>REGIONAL CLUSTER OUTPUT INDICATORS</t>
  </si>
  <si>
    <t>COUNTRY SPECIFIC OUTPUT INDICATORS</t>
  </si>
  <si>
    <t>INDICATOR 1</t>
  </si>
  <si>
    <t>INDICATOR 2</t>
  </si>
  <si>
    <t>Total</t>
  </si>
  <si>
    <t>Male</t>
  </si>
  <si>
    <t>Female</t>
  </si>
  <si>
    <t>CLUSTER RESPONSE PLAN - ORS STRUCTURE</t>
  </si>
  <si>
    <t>This excel tool will help to prepare your cluster framework before working online on ORS (http://ors.ocharowca.info)</t>
  </si>
  <si>
    <t>TOTAL</t>
  </si>
  <si>
    <t>MALE</t>
  </si>
  <si>
    <t>FEMALE</t>
  </si>
  <si>
    <t>CLUSTER ACTIVITIES AND INDICATORS (Max 25 activities and 50 Indicators)</t>
  </si>
  <si>
    <t>Cluster Objectives</t>
  </si>
  <si>
    <t>Country Indicators</t>
  </si>
  <si>
    <t>Cluster Activities</t>
  </si>
  <si>
    <t>Top</t>
  </si>
  <si>
    <t>Unit</t>
  </si>
  <si>
    <t>Calculation Method</t>
  </si>
  <si>
    <t>TARGETS</t>
  </si>
  <si>
    <t>UnitId</t>
  </si>
  <si>
    <t>UnitEng</t>
  </si>
  <si>
    <t>UnitFr</t>
  </si>
  <si>
    <t>IsGender</t>
  </si>
  <si>
    <t>Access Frameworks</t>
  </si>
  <si>
    <t>Cadre d'accès</t>
  </si>
  <si>
    <t>Briefings</t>
  </si>
  <si>
    <t>Clusters</t>
  </si>
  <si>
    <t>Databases</t>
  </si>
  <si>
    <t>Bases de Données</t>
  </si>
  <si>
    <t>Evaluations</t>
  </si>
  <si>
    <t>Évaluations</t>
  </si>
  <si>
    <t>Exercises</t>
  </si>
  <si>
    <t>Exercices</t>
  </si>
  <si>
    <t>HNO/SRP</t>
  </si>
  <si>
    <t>INGOs</t>
  </si>
  <si>
    <t>ONG Internationales</t>
  </si>
  <si>
    <t>Meetings</t>
  </si>
  <si>
    <t>Réunions</t>
  </si>
  <si>
    <t>Messages</t>
  </si>
  <si>
    <t>NNGOs</t>
  </si>
  <si>
    <t>ONG Nationales</t>
  </si>
  <si>
    <t>Packages</t>
  </si>
  <si>
    <t>Paquets</t>
  </si>
  <si>
    <t>Percentage</t>
  </si>
  <si>
    <t>Pourcentage</t>
  </si>
  <si>
    <t>Products</t>
  </si>
  <si>
    <t>Produits</t>
  </si>
  <si>
    <t>Projects</t>
  </si>
  <si>
    <t>Projets</t>
  </si>
  <si>
    <t>Prioritisation Tools</t>
  </si>
  <si>
    <t>Outils de priorisation</t>
  </si>
  <si>
    <t>Structures</t>
  </si>
  <si>
    <t>Trainings</t>
  </si>
  <si>
    <t>Formations</t>
  </si>
  <si>
    <t>Action Plans</t>
  </si>
  <si>
    <t>Plan d'action</t>
  </si>
  <si>
    <t>Bridges</t>
  </si>
  <si>
    <t>Ponts</t>
  </si>
  <si>
    <t>Children</t>
  </si>
  <si>
    <t>Enfants</t>
  </si>
  <si>
    <t>Community Leaders</t>
  </si>
  <si>
    <t>Leaders communautaires</t>
  </si>
  <si>
    <t>Contingency Plans</t>
  </si>
  <si>
    <t>Plans de Contingence</t>
  </si>
  <si>
    <t>Cooperatives</t>
  </si>
  <si>
    <t>Coopératives</t>
  </si>
  <si>
    <t>Data</t>
  </si>
  <si>
    <t>Données</t>
  </si>
  <si>
    <t>Dialogues</t>
  </si>
  <si>
    <t>Government Officials</t>
  </si>
  <si>
    <t>Fonctionnaires du Gouvernement</t>
  </si>
  <si>
    <t>Health Workers</t>
  </si>
  <si>
    <t>Travailleurs de la Santé</t>
  </si>
  <si>
    <t>Hospitals</t>
  </si>
  <si>
    <t>Hopitaux</t>
  </si>
  <si>
    <t>Humanitarian Actors</t>
  </si>
  <si>
    <t>Acteurs Humanitaires</t>
  </si>
  <si>
    <t>Response Plans</t>
  </si>
  <si>
    <t>Plans d'intervention</t>
  </si>
  <si>
    <t>Roads</t>
  </si>
  <si>
    <t>Routes</t>
  </si>
  <si>
    <t>Schools And Hospitals</t>
  </si>
  <si>
    <t>Écoles et Hôpitaux</t>
  </si>
  <si>
    <t>Schools</t>
  </si>
  <si>
    <t>Écoles</t>
  </si>
  <si>
    <t>Civil Societies</t>
  </si>
  <si>
    <t>Société civile</t>
  </si>
  <si>
    <t>Stocks</t>
  </si>
  <si>
    <t>Réserves</t>
  </si>
  <si>
    <t>Storage Facilities</t>
  </si>
  <si>
    <t>Entrepôts de Stockage</t>
  </si>
  <si>
    <t>Systems</t>
  </si>
  <si>
    <t>Systèmes</t>
  </si>
  <si>
    <t>Visits</t>
  </si>
  <si>
    <t>Visites</t>
  </si>
  <si>
    <t>Water Points</t>
  </si>
  <si>
    <t>Points d'eau</t>
  </si>
  <si>
    <t>Women</t>
  </si>
  <si>
    <t>Femmes</t>
  </si>
  <si>
    <t>Gardens</t>
  </si>
  <si>
    <t>Jardins</t>
  </si>
  <si>
    <t>Group Sessions</t>
  </si>
  <si>
    <t>Sessions de groupe</t>
  </si>
  <si>
    <t>Students</t>
  </si>
  <si>
    <t>Etudiants</t>
  </si>
  <si>
    <t>3Ws</t>
  </si>
  <si>
    <t>3W</t>
  </si>
  <si>
    <t>Incidents</t>
  </si>
  <si>
    <t>Boys</t>
  </si>
  <si>
    <t>Garçons</t>
  </si>
  <si>
    <t>Buildings</t>
  </si>
  <si>
    <t>Bâtiments</t>
  </si>
  <si>
    <t>Classrooms</t>
  </si>
  <si>
    <t>Salles de Classe</t>
  </si>
  <si>
    <t>Communities</t>
  </si>
  <si>
    <t>Communautés</t>
  </si>
  <si>
    <t>Consultations</t>
  </si>
  <si>
    <t>Coordination Mechanisms</t>
  </si>
  <si>
    <t>Mécanismes de Coordination</t>
  </si>
  <si>
    <t>Curricula</t>
  </si>
  <si>
    <t>Programmes d'étude</t>
  </si>
  <si>
    <t>Departments</t>
  </si>
  <si>
    <t>Départements</t>
  </si>
  <si>
    <t>Drop-Out rates</t>
  </si>
  <si>
    <t>Taux d’abandon</t>
  </si>
  <si>
    <t>Education Departments</t>
  </si>
  <si>
    <t>Départements de l’éducation</t>
  </si>
  <si>
    <t>Education Personnel</t>
  </si>
  <si>
    <t>Personnel de l’éducation</t>
  </si>
  <si>
    <t>Facilities</t>
  </si>
  <si>
    <t>Infrastructures</t>
  </si>
  <si>
    <t>Focal Points</t>
  </si>
  <si>
    <t>Points Focaux</t>
  </si>
  <si>
    <t>Governments</t>
  </si>
  <si>
    <t>Gouvernements</t>
  </si>
  <si>
    <t>Interventions</t>
  </si>
  <si>
    <t>Joints Assessments</t>
  </si>
  <si>
    <t>Evaluations Conjointes</t>
  </si>
  <si>
    <t>Kits</t>
  </si>
  <si>
    <t>Leaders</t>
  </si>
  <si>
    <t>Dirigeants</t>
  </si>
  <si>
    <t>Learning Spaces</t>
  </si>
  <si>
    <t>Espaces d’apprentissage</t>
  </si>
  <si>
    <t>Learning Structures</t>
  </si>
  <si>
    <t>Structures d’apprentissage</t>
  </si>
  <si>
    <t>Priority Lists</t>
  </si>
  <si>
    <t>Listes des priorités</t>
  </si>
  <si>
    <t>Mechanisms</t>
  </si>
  <si>
    <t>Mécanismes</t>
  </si>
  <si>
    <t>Modules</t>
  </si>
  <si>
    <t>Officials</t>
  </si>
  <si>
    <t>Fonctionnaires</t>
  </si>
  <si>
    <t>Organizations</t>
  </si>
  <si>
    <t>Organisations</t>
  </si>
  <si>
    <t>Parent Committees</t>
  </si>
  <si>
    <t>Comités de Parents</t>
  </si>
  <si>
    <t>Parents</t>
  </si>
  <si>
    <t>PTAs</t>
  </si>
  <si>
    <t>Associations de parents d’élèves et d’enseignants</t>
  </si>
  <si>
    <t>Rates</t>
  </si>
  <si>
    <t>Taux</t>
  </si>
  <si>
    <t>School Canteens</t>
  </si>
  <si>
    <t>Cantines Scolaires</t>
  </si>
  <si>
    <t>School Gardens</t>
  </si>
  <si>
    <t>Jardins Scolaires</t>
  </si>
  <si>
    <t>Teachers</t>
  </si>
  <si>
    <t>Enseignants</t>
  </si>
  <si>
    <t>Yes/No</t>
  </si>
  <si>
    <t>Oui/Non</t>
  </si>
  <si>
    <t>Actions</t>
  </si>
  <si>
    <t>Activities</t>
  </si>
  <si>
    <t>Activités</t>
  </si>
  <si>
    <t>Advocacy actions</t>
  </si>
  <si>
    <t>Actions de plaidoyer</t>
  </si>
  <si>
    <t>Alerts</t>
  </si>
  <si>
    <t>Alertes</t>
  </si>
  <si>
    <t>Analysis</t>
  </si>
  <si>
    <t>Analyses</t>
  </si>
  <si>
    <t>Animals</t>
  </si>
  <si>
    <t>Animaux</t>
  </si>
  <si>
    <t>Capitalisations</t>
  </si>
  <si>
    <t>Cells</t>
  </si>
  <si>
    <t>Cellules</t>
  </si>
  <si>
    <t>Districts</t>
  </si>
  <si>
    <t>Documents</t>
  </si>
  <si>
    <t>Hectares</t>
  </si>
  <si>
    <t>Initiatives</t>
  </si>
  <si>
    <t>Indicators</t>
  </si>
  <si>
    <t>Indicateurs</t>
  </si>
  <si>
    <t>Joint Analyses</t>
  </si>
  <si>
    <t>Analyses Conjointes</t>
  </si>
  <si>
    <t>Livestock Feed Banks</t>
  </si>
  <si>
    <t>Banque alimentaire de bétail</t>
  </si>
  <si>
    <t>m3</t>
  </si>
  <si>
    <t>Missions</t>
  </si>
  <si>
    <t>Months</t>
  </si>
  <si>
    <t>Mois</t>
  </si>
  <si>
    <t>Numbers</t>
  </si>
  <si>
    <t>Nombres</t>
  </si>
  <si>
    <t>Partners</t>
  </si>
  <si>
    <t>Partenaires</t>
  </si>
  <si>
    <t>Plans</t>
  </si>
  <si>
    <t>Ponds</t>
  </si>
  <si>
    <t>Etangs</t>
  </si>
  <si>
    <t>Presentations</t>
  </si>
  <si>
    <t>Présentations</t>
  </si>
  <si>
    <t>Sites</t>
  </si>
  <si>
    <t>Standards</t>
  </si>
  <si>
    <t>Normes</t>
  </si>
  <si>
    <t>Studies</t>
  </si>
  <si>
    <t>Études</t>
  </si>
  <si>
    <t>Supports</t>
  </si>
  <si>
    <t>Surveys</t>
  </si>
  <si>
    <t>Enquêtes</t>
  </si>
  <si>
    <t>Tons</t>
  </si>
  <si>
    <t>Tonnes</t>
  </si>
  <si>
    <t>Units</t>
  </si>
  <si>
    <t>Unités</t>
  </si>
  <si>
    <t>Dollars</t>
  </si>
  <si>
    <t>Wells</t>
  </si>
  <si>
    <t>Puits</t>
  </si>
  <si>
    <t>Assessments</t>
  </si>
  <si>
    <t>Evaluations (Assessments)</t>
  </si>
  <si>
    <t>Audits</t>
  </si>
  <si>
    <t>Bednets</t>
  </si>
  <si>
    <t>Moustiquaires</t>
  </si>
  <si>
    <t>Campaigns</t>
  </si>
  <si>
    <t>Campagnes</t>
  </si>
  <si>
    <t>Community Relays</t>
  </si>
  <si>
    <t>Relais Communautaires</t>
  </si>
  <si>
    <t>Delivery Kits</t>
  </si>
  <si>
    <t>Kits d'accouchement</t>
  </si>
  <si>
    <t>Health Facilities</t>
  </si>
  <si>
    <t>Structures de santé</t>
  </si>
  <si>
    <t>Infants</t>
  </si>
  <si>
    <t>Nourrissons</t>
  </si>
  <si>
    <t>Inter-Community Dialogues</t>
  </si>
  <si>
    <t>Dialogues Intercommunautaire</t>
  </si>
  <si>
    <t>Joint Advocacies</t>
  </si>
  <si>
    <t>Plaidoyers conjoints</t>
  </si>
  <si>
    <t>Medical Staff</t>
  </si>
  <si>
    <t>Personnel Médical</t>
  </si>
  <si>
    <t>Medical Supplies</t>
  </si>
  <si>
    <t>Fournitures Medicales</t>
  </si>
  <si>
    <t>Objectives</t>
  </si>
  <si>
    <t>Objectifs</t>
  </si>
  <si>
    <t>Obstetric Surgeries</t>
  </si>
  <si>
    <t>Chirurgies obstétriques</t>
  </si>
  <si>
    <t>Patients</t>
  </si>
  <si>
    <t>Pregnant Women</t>
  </si>
  <si>
    <t>Femmes enceintes</t>
  </si>
  <si>
    <t>Protocols</t>
  </si>
  <si>
    <t>Protocoles</t>
  </si>
  <si>
    <t>Reports</t>
  </si>
  <si>
    <t>Rapports</t>
  </si>
  <si>
    <t>Requests</t>
  </si>
  <si>
    <t>Demandes</t>
  </si>
  <si>
    <t>Samples</t>
  </si>
  <si>
    <t>Echantillons</t>
  </si>
  <si>
    <t>Staff</t>
  </si>
  <si>
    <t>Personnel</t>
  </si>
  <si>
    <t>Supervisors</t>
  </si>
  <si>
    <t>Superviseurs</t>
  </si>
  <si>
    <t>Surgeon</t>
  </si>
  <si>
    <t>Chirurgiens</t>
  </si>
  <si>
    <t>Areas</t>
  </si>
  <si>
    <t>Zones</t>
  </si>
  <si>
    <t>Border Guards</t>
  </si>
  <si>
    <t>Garde-Frontières</t>
  </si>
  <si>
    <t>Centers</t>
  </si>
  <si>
    <t>Centres</t>
  </si>
  <si>
    <t>Events</t>
  </si>
  <si>
    <t>Évênements</t>
  </si>
  <si>
    <t>FBM</t>
  </si>
  <si>
    <t>Groups</t>
  </si>
  <si>
    <t>Groupes</t>
  </si>
  <si>
    <t>JAM</t>
  </si>
  <si>
    <t>kCAL</t>
  </si>
  <si>
    <t>Participants</t>
  </si>
  <si>
    <t>PDM</t>
  </si>
  <si>
    <t>Programmes</t>
  </si>
  <si>
    <t>Survivors</t>
  </si>
  <si>
    <t>Survivants</t>
  </si>
  <si>
    <t>Health Centres</t>
  </si>
  <si>
    <t>Centres De Santé</t>
  </si>
  <si>
    <t>Regions</t>
  </si>
  <si>
    <t>Régions</t>
  </si>
  <si>
    <t>Sectors</t>
  </si>
  <si>
    <t>Secteurs</t>
  </si>
  <si>
    <t>Supplies</t>
  </si>
  <si>
    <t>Provisions</t>
  </si>
  <si>
    <t>Advocacy</t>
  </si>
  <si>
    <t>Plaidoyer</t>
  </si>
  <si>
    <t>Agents</t>
  </si>
  <si>
    <t>Commitees</t>
  </si>
  <si>
    <t>Comités</t>
  </si>
  <si>
    <t>Countries</t>
  </si>
  <si>
    <t>Pays</t>
  </si>
  <si>
    <t>Courts</t>
  </si>
  <si>
    <t>Tribunaux</t>
  </si>
  <si>
    <t>Houses</t>
  </si>
  <si>
    <t>Maisons</t>
  </si>
  <si>
    <t>Investigators</t>
  </si>
  <si>
    <t>Enquêteurs</t>
  </si>
  <si>
    <t>Materials</t>
  </si>
  <si>
    <t>Matériel</t>
  </si>
  <si>
    <t>Protection Themes</t>
  </si>
  <si>
    <t>Thèmes de protection</t>
  </si>
  <si>
    <t>Spaces</t>
  </si>
  <si>
    <t>Espaces</t>
  </si>
  <si>
    <t>Strategies</t>
  </si>
  <si>
    <t>Stratégies</t>
  </si>
  <si>
    <t>Victims</t>
  </si>
  <si>
    <t>Victimes</t>
  </si>
  <si>
    <t>Villages</t>
  </si>
  <si>
    <t>Establishments</t>
  </si>
  <si>
    <t>Etablissements</t>
  </si>
  <si>
    <t>Masons</t>
  </si>
  <si>
    <t>Maçons</t>
  </si>
  <si>
    <t>Households</t>
  </si>
  <si>
    <t>Ménages</t>
  </si>
  <si>
    <t>Tents</t>
  </si>
  <si>
    <t>Tentes</t>
  </si>
  <si>
    <t>Agencies</t>
  </si>
  <si>
    <t>Agences</t>
  </si>
  <si>
    <t>Latrines</t>
  </si>
  <si>
    <t>Community Mediators</t>
  </si>
  <si>
    <t>Médiateurs Communautaires</t>
  </si>
  <si>
    <t>Consultative Bodies</t>
  </si>
  <si>
    <t xml:space="preserve">Organes consultatifs </t>
  </si>
  <si>
    <t>CTC/UTC</t>
  </si>
  <si>
    <t>Cases</t>
  </si>
  <si>
    <t>Cas</t>
  </si>
  <si>
    <t>Latrine Doors</t>
  </si>
  <si>
    <t>Portes de Latrine</t>
  </si>
  <si>
    <t>Nutritional Centers</t>
  </si>
  <si>
    <t>Centres nutritionnels</t>
  </si>
  <si>
    <t>People</t>
  </si>
  <si>
    <t>Personnes</t>
  </si>
  <si>
    <t>School Dropouts</t>
  </si>
  <si>
    <t>Abandons Scolaires</t>
  </si>
  <si>
    <t>Members</t>
  </si>
  <si>
    <t>Membres</t>
  </si>
  <si>
    <t>Acres</t>
  </si>
  <si>
    <t>Ares</t>
  </si>
  <si>
    <t>Artisans</t>
  </si>
  <si>
    <t>Census</t>
  </si>
  <si>
    <t>Recensement</t>
  </si>
  <si>
    <t>Early Warning  Systems</t>
  </si>
  <si>
    <t>Systèmes d'alerte précoce</t>
  </si>
  <si>
    <t>Inputs</t>
  </si>
  <si>
    <t>Intrants</t>
  </si>
  <si>
    <t>Kilometers</t>
  </si>
  <si>
    <t>Kilomètres</t>
  </si>
  <si>
    <t>Maps</t>
  </si>
  <si>
    <t>Cartes</t>
  </si>
  <si>
    <t>Returnees</t>
  </si>
  <si>
    <t>Retournés</t>
  </si>
  <si>
    <t>Sensitisations</t>
  </si>
  <si>
    <t>Sensibilisation</t>
  </si>
  <si>
    <t>Sessions</t>
  </si>
  <si>
    <t>State Officials</t>
  </si>
  <si>
    <t>Fonctionnaires de l'Etat</t>
  </si>
  <si>
    <t>Teams</t>
  </si>
  <si>
    <t>Equipes</t>
  </si>
  <si>
    <t>Tools</t>
  </si>
  <si>
    <t>Outils</t>
  </si>
  <si>
    <t>Services</t>
  </si>
  <si>
    <t>Homesteads</t>
  </si>
  <si>
    <t>Propriétés</t>
  </si>
  <si>
    <t>Men</t>
  </si>
  <si>
    <t>Hommes</t>
  </si>
  <si>
    <t>URENI</t>
  </si>
  <si>
    <t>Volunteers</t>
  </si>
  <si>
    <t>Volontaires</t>
  </si>
  <si>
    <t>Burials</t>
  </si>
  <si>
    <t>Sépultures</t>
  </si>
  <si>
    <t>Indices</t>
  </si>
  <si>
    <t>Index</t>
  </si>
  <si>
    <t>Days</t>
  </si>
  <si>
    <t>Journées</t>
  </si>
  <si>
    <t>Meals</t>
  </si>
  <si>
    <t>Repas</t>
  </si>
  <si>
    <t>Births</t>
  </si>
  <si>
    <t>Naissances</t>
  </si>
  <si>
    <t>Service Providers</t>
  </si>
  <si>
    <t>Prestataires de services</t>
  </si>
  <si>
    <t>Tests</t>
  </si>
  <si>
    <t>Pupils</t>
  </si>
  <si>
    <t>Elèves</t>
  </si>
  <si>
    <t>élèves retournés</t>
  </si>
  <si>
    <t>ETA</t>
  </si>
  <si>
    <t>Mothers</t>
  </si>
  <si>
    <t>Mères</t>
  </si>
  <si>
    <t>Blocks</t>
  </si>
  <si>
    <t>Blocs</t>
  </si>
  <si>
    <t>Profiling</t>
  </si>
  <si>
    <t>Profilages</t>
  </si>
  <si>
    <t>Shelters</t>
  </si>
  <si>
    <t>Abris</t>
  </si>
  <si>
    <t>Trainers</t>
  </si>
  <si>
    <t>Formateurs</t>
  </si>
  <si>
    <t>Advocacy papers</t>
  </si>
  <si>
    <t>Notes de plaidoyer</t>
  </si>
  <si>
    <t>Child/mother Couples</t>
  </si>
  <si>
    <t>Couples mères/enfants</t>
  </si>
  <si>
    <t>Cholera Treatment Centres</t>
  </si>
  <si>
    <t>Centres de traitement cholera</t>
  </si>
  <si>
    <t>Poultry</t>
  </si>
  <si>
    <t>Volailles</t>
  </si>
  <si>
    <t>Chicks</t>
  </si>
  <si>
    <t>Poussins</t>
  </si>
  <si>
    <t>Locations</t>
  </si>
  <si>
    <t>Localisation</t>
  </si>
  <si>
    <t>Id</t>
  </si>
  <si>
    <t>UntID</t>
  </si>
  <si>
    <t>isGender</t>
  </si>
  <si>
    <t>Select your Language</t>
  </si>
  <si>
    <t>Français</t>
  </si>
  <si>
    <t>English</t>
  </si>
  <si>
    <t>TypeENG</t>
  </si>
  <si>
    <t>TypeFR</t>
  </si>
  <si>
    <t>Running Sum of monthly achievements</t>
  </si>
  <si>
    <t>Cumul des réalisations mensuelles</t>
  </si>
  <si>
    <t>Moyenne des réalisations mensuelles</t>
  </si>
  <si>
    <t>Dernière réalisation mensuelle</t>
  </si>
  <si>
    <t>Valeur maximum des réalisations mensuelles</t>
  </si>
  <si>
    <t>Average of monthly achievements</t>
  </si>
  <si>
    <t>Latest recorded achievement</t>
  </si>
  <si>
    <t>Maximum value of achievements</t>
  </si>
  <si>
    <t>Type_LNG</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</si>
  <si>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</si>
  <si>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</si>
  <si>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</si>
  <si>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</si>
  <si>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</si>
  <si>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</si>
  <si>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</si>
  <si>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</si>
  <si>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</si>
  <si>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</si>
  <si>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</si>
  <si>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</si>
  <si>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</si>
  <si>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</si>
  <si>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</si>
  <si>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</si>
  <si>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</si>
  <si>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</si>
  <si>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</si>
  <si>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</si>
  <si>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</si>
  <si>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</si>
  <si>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ACTIVITY 23</t>
  </si>
  <si>
    <t>ACTIVITY 24</t>
  </si>
  <si>
    <t>ACTIVITY 25</t>
  </si>
  <si>
    <t>PLAN DE REPONSE SECTORIEL - STRUCTURE ORS</t>
  </si>
  <si>
    <t>Voc English</t>
  </si>
  <si>
    <t>Voc French</t>
  </si>
  <si>
    <t>Cet outil Excel vous aidera a préparer votre plan de travail avant de le mettre en ligne sur ORS  (http://ors.ocharowca.info)</t>
  </si>
  <si>
    <t>CLUSTER OBJECTIVES (these will not be entered on ORS but will appear in the narrative of the HRP document)</t>
  </si>
  <si>
    <t>INDICATEURS DE RESULTAT REGIONAUX</t>
  </si>
  <si>
    <t>INDICATEURS DE RESULTAT PAYS</t>
  </si>
  <si>
    <t>ACTIVITES ET INDICATEURS (Max 25 activités et 50 indicateurs)</t>
  </si>
  <si>
    <t>Voc_LNG</t>
  </si>
  <si>
    <t>Quick links - Liens Rapides</t>
  </si>
  <si>
    <t>OBJECTIFS DU CLUSTER</t>
  </si>
  <si>
    <t>Mamdi</t>
  </si>
  <si>
    <t>La Nya Pendé</t>
  </si>
  <si>
    <t>Mayo-Boneye</t>
  </si>
  <si>
    <t>Kabbia</t>
  </si>
  <si>
    <t>Mayo-Lemié</t>
  </si>
  <si>
    <t>Grande Sido</t>
  </si>
  <si>
    <t>N'Djamena</t>
  </si>
  <si>
    <t>Ouara</t>
  </si>
  <si>
    <t>Assoungha</t>
  </si>
  <si>
    <t>Kimiti</t>
  </si>
  <si>
    <t>Barh-El-Gazel</t>
  </si>
  <si>
    <t>Batha</t>
  </si>
  <si>
    <t>Borkou</t>
  </si>
  <si>
    <t>Chari-Baguirmi</t>
  </si>
  <si>
    <t>Ennedi Est</t>
  </si>
  <si>
    <t>Ennedi Ouest</t>
  </si>
  <si>
    <t>Guera</t>
  </si>
  <si>
    <t>Hadjer-Lamis</t>
  </si>
  <si>
    <t>Kanem</t>
  </si>
  <si>
    <t>Lac</t>
  </si>
  <si>
    <t>Logone Occidental</t>
  </si>
  <si>
    <t>Logone Oriental</t>
  </si>
  <si>
    <t>Mandoul</t>
  </si>
  <si>
    <t>Mayo-Kebbi Est</t>
  </si>
  <si>
    <t>Mayo-Kebbi Ouest</t>
  </si>
  <si>
    <t>Moyen-Chari</t>
  </si>
  <si>
    <t>Ouaddai</t>
  </si>
  <si>
    <t>Salamat</t>
  </si>
  <si>
    <t>Sila</t>
  </si>
  <si>
    <t>Tandjile</t>
  </si>
  <si>
    <t>Tibesti</t>
  </si>
  <si>
    <t>Wadi Fira</t>
  </si>
  <si>
    <t>Barh-El-Gazel Nord</t>
  </si>
  <si>
    <t>Barh-El-Gazel Ouest</t>
  </si>
  <si>
    <t>Barh-El-Gazel Sud</t>
  </si>
  <si>
    <t>Batha Est</t>
  </si>
  <si>
    <t>Batha Ouest</t>
  </si>
  <si>
    <t>Fitri</t>
  </si>
  <si>
    <t>Borkou Yala</t>
  </si>
  <si>
    <t>Baguirmi</t>
  </si>
  <si>
    <t>Chari</t>
  </si>
  <si>
    <t>Loug-Chari</t>
  </si>
  <si>
    <t>Am-Djarass</t>
  </si>
  <si>
    <t>Wadi Hawar</t>
  </si>
  <si>
    <t>Fada</t>
  </si>
  <si>
    <t>Mourtcha</t>
  </si>
  <si>
    <t>Abtouyour</t>
  </si>
  <si>
    <t>Barh-Signaka</t>
  </si>
  <si>
    <t>Guéra</t>
  </si>
  <si>
    <t>Mangalmé</t>
  </si>
  <si>
    <t>Dababa</t>
  </si>
  <si>
    <t>Dagana</t>
  </si>
  <si>
    <t>Haraze-Al-Biar</t>
  </si>
  <si>
    <t>Nord Kanem</t>
  </si>
  <si>
    <t>Wadi Bissam</t>
  </si>
  <si>
    <t>Fouli</t>
  </si>
  <si>
    <t>Kaya</t>
  </si>
  <si>
    <t>Wayi</t>
  </si>
  <si>
    <t>Dodjé</t>
  </si>
  <si>
    <t>Guéni</t>
  </si>
  <si>
    <t>Lac Wey</t>
  </si>
  <si>
    <t>Ngourkosso</t>
  </si>
  <si>
    <t>Kouh Est</t>
  </si>
  <si>
    <t>Kouh Ouest</t>
  </si>
  <si>
    <t>La Nya</t>
  </si>
  <si>
    <t>La Pendé</t>
  </si>
  <si>
    <t>Monts de Lam</t>
  </si>
  <si>
    <t>Barh-Sara</t>
  </si>
  <si>
    <t>Mandoul Occidental</t>
  </si>
  <si>
    <t>Mandoul Oriental</t>
  </si>
  <si>
    <t>Mont Illi</t>
  </si>
  <si>
    <t>Lac Léré</t>
  </si>
  <si>
    <t>Mayo-Binder</t>
  </si>
  <si>
    <t>Mayo-Dallah</t>
  </si>
  <si>
    <t>Bahr-Koh</t>
  </si>
  <si>
    <t>Lac Iro</t>
  </si>
  <si>
    <t>N'Djaména</t>
  </si>
  <si>
    <t>Abdi</t>
  </si>
  <si>
    <t>Aboudéia</t>
  </si>
  <si>
    <t>Bahr-Azoum</t>
  </si>
  <si>
    <t>Haraze-Mangueigne</t>
  </si>
  <si>
    <t>Djourf Al Ahmar</t>
  </si>
  <si>
    <t>Tandjilé Centre</t>
  </si>
  <si>
    <t>Tandjilé Est</t>
  </si>
  <si>
    <t>Tandjilé Ouest</t>
  </si>
  <si>
    <t>Tibesti Est</t>
  </si>
  <si>
    <t>Tibesti Ouest</t>
  </si>
  <si>
    <t>Biltine</t>
  </si>
  <si>
    <t>Dar-Tama</t>
  </si>
  <si>
    <t>Kobé</t>
  </si>
  <si>
    <t>Mégri</t>
  </si>
  <si>
    <t xml:space="preserve">Ø  Il s’agira de fournir aux personnes, en situation d’urgence, une assistance coordonnée, multisectorielle et intégrée nécessaire à leur survie et  adaptée à leurs besoins. </t>
  </si>
  <si>
    <t xml:space="preserve">Ø  Il s’agira de renforcer les capacités de résilience des populations vulnérables, en favorisant leur accès à des solutions durables, aux services essentiels de base et renforcer leurs moyens de subsistance ainsi que les capacités communautaires </t>
  </si>
  <si>
    <t xml:space="preserve">Ø  Il s’agira de s’assurer que  l’aide apportée concoure à la protection des personnes affectées, notamment les enfants et les autres groupes vulnérables et faire un plaidoyer pour l’accès à la protection, conformément aux lois nationales et conventions internationales ; promouvoir et renforcer la redevabilité envers les populations affectées, dans le respect des principes humanitaires. Les efforts se focaliseront aussi sur la prévention, la sensibilisation aux risques des conflits et la promotion d’un environnement protecteur </t>
  </si>
  <si>
    <t>OS2 : Renforcer la résilience</t>
  </si>
  <si>
    <t>OS1 : Sauver des vies</t>
  </si>
  <si>
    <t>OS3 : Protection des personnes affectées par les crises</t>
  </si>
  <si>
    <t>OS_explication</t>
  </si>
  <si>
    <t>OS_Text</t>
  </si>
  <si>
    <t>Lié à l'Objectif Stratégique (OS) numero:</t>
  </si>
  <si>
    <t>|</t>
  </si>
  <si>
    <t>Distribution de kits AME</t>
  </si>
  <si>
    <t xml:space="preserve">Renforcer la capacité des acteurs impliqués dans la coordination et la gestion des lieux de déplacement,  des acteurs gouvernementaux chargés de la relève du cluster Abris/AME/CCCM  et promouvoir la protection et la redevabilité envers les communautés afféctées </t>
  </si>
  <si>
    <t>Assurer aux personnes affectées par les mouvements de population un accès à des conditions de vie dignes, selon l’expression de leurs besoins en abris et articles ménages essentiels (AME) et en tenant compte de l`aspect genre.</t>
  </si>
  <si>
    <t xml:space="preserve">Assurer la collecte, l’analyse, et le partage d`information désagregée afin d’orienter les interventions en faveur des populations déplacées les plus vulnérables. </t>
  </si>
  <si>
    <t xml:space="preserve">Appuyer et impliquer les personnes affectées par les mouvements de population en assurant la participation inclusive des femmes dans la mise en œuvre de solutions durables favorisant leur autosuffisance et/ou leur réinsertion au sein des zones d'accueil ou des zones de retour. </t>
  </si>
  <si>
    <r>
      <t xml:space="preserve">Nombre de sites dont les acteurs  en charge de la coordination et de la gestion ont </t>
    </r>
    <r>
      <rPr>
        <b/>
        <sz val="10"/>
        <color theme="1" tint="0.34998626667073579"/>
        <rFont val="Calibri"/>
        <family val="2"/>
      </rPr>
      <t xml:space="preserve">été formés </t>
    </r>
  </si>
  <si>
    <t>Nombre de lieux de deplacements avec un mechanisme de plaintes et feedback adequat et accessible</t>
  </si>
  <si>
    <t xml:space="preserve">Nombre de menages affectees ayant beneficié d'une solution en abris d'urgence ou durable </t>
  </si>
  <si>
    <t>Nombre de menages affectés ayant recu une assistance en AME, en kit, transfert monetaire ou en nature</t>
  </si>
  <si>
    <t xml:space="preserve">Nombre de sites couverts par la collecte et la mise a jour des données desagregées par sex, age et vulnerabilitées specifiques </t>
  </si>
  <si>
    <t>Objectif reinsegné</t>
  </si>
  <si>
    <t>1  et 4</t>
  </si>
  <si>
    <r>
      <t xml:space="preserve">Former  les partenaires et les personnes déplacées </t>
    </r>
    <r>
      <rPr>
        <b/>
        <sz val="10"/>
        <rFont val="Calibri"/>
        <family val="2"/>
      </rPr>
      <t>à</t>
    </r>
    <r>
      <rPr>
        <b/>
        <sz val="10"/>
        <rFont val="Calibri"/>
        <family val="2"/>
        <scheme val="minor"/>
      </rPr>
      <t xml:space="preserve"> la coordination et a la gestion du deplacement par la participation active des personnes affectées</t>
    </r>
  </si>
  <si>
    <t>Nombre de partenaires, y compris les acteurs nationaux (déplacés, autorités, ONG nationales) ayant acquis les connaissances sur la coordination, la participation/redevabilité  et la gestion sur les lieux de déplacement.</t>
  </si>
  <si>
    <t>Nombre d'enquetes d'intentions de retour en zones de deplacements</t>
  </si>
  <si>
    <t>Collecte d'information sur les déplacés et les lieux de déplacement.</t>
  </si>
  <si>
    <t>1 et 4</t>
  </si>
  <si>
    <r>
      <t>Nombre de sites de deplacements couverts par une collecte reguliere de données desagreg</t>
    </r>
    <r>
      <rPr>
        <b/>
        <sz val="10"/>
        <color theme="1" tint="0.34998626667073579"/>
        <rFont val="Calibri"/>
        <family val="2"/>
      </rPr>
      <t xml:space="preserve">ées par sexe, age et vulnerabilités specifiques </t>
    </r>
  </si>
  <si>
    <t>Nombre de partage d'analyses sur les données clefs sur les deplacées couvrant la demographie, besoins, réponses multisectorielles en cours, vulnerabilités specifiques</t>
  </si>
  <si>
    <t>Nombre de menages ayant recu un abris semi-durable ou le cash pour un abris semi-durable</t>
  </si>
  <si>
    <t>Assister les menages affectes avec une solution AME en transfert monetaire</t>
  </si>
  <si>
    <t>Nombre de menages affectes ayant ete assiste avec une solution AME sous forme de transfert monetaire (foire, cash…)</t>
  </si>
  <si>
    <r>
      <t>Renforcer la redevabilit</t>
    </r>
    <r>
      <rPr>
        <b/>
        <sz val="10"/>
        <color theme="1" tint="0.34998626667073579"/>
        <rFont val="Calibri"/>
        <family val="2"/>
      </rPr>
      <t>és vis a vis des populations affectées</t>
    </r>
  </si>
  <si>
    <t>% Lieux de deplacements ayant un mécanisme de gestion des plaintes accessible, efficace, confidentiel et sûr.</t>
  </si>
  <si>
    <r>
      <t>Distribution abris d'urgences aux menages affect</t>
    </r>
    <r>
      <rPr>
        <b/>
        <sz val="10"/>
        <color theme="1" tint="0.34998626667073579"/>
        <rFont val="Calibri"/>
        <family val="2"/>
      </rPr>
      <t>é</t>
    </r>
    <r>
      <rPr>
        <b/>
        <sz val="15"/>
        <color theme="1" tint="0.34998626667073579"/>
        <rFont val="Calibri"/>
        <family val="2"/>
      </rPr>
      <t>s</t>
    </r>
  </si>
  <si>
    <r>
      <t>Nombre de menages affect</t>
    </r>
    <r>
      <rPr>
        <b/>
        <sz val="10"/>
        <color theme="1" tint="0.34998626667073579"/>
        <rFont val="Calibri"/>
        <family val="2"/>
      </rPr>
      <t>és ayant recu un abris d'urgence dans les lieux de deplacement</t>
    </r>
  </si>
  <si>
    <r>
      <t>Nombre de ménages affect</t>
    </r>
    <r>
      <rPr>
        <b/>
        <sz val="10"/>
        <color theme="1" tint="0.34998626667073579"/>
        <rFont val="Calibri"/>
        <family val="2"/>
      </rPr>
      <t>é</t>
    </r>
    <r>
      <rPr>
        <b/>
        <sz val="15"/>
        <color theme="1" tint="0.34998626667073579"/>
        <rFont val="Calibri"/>
        <family val="2"/>
      </rPr>
      <t>s</t>
    </r>
    <r>
      <rPr>
        <b/>
        <sz val="10"/>
        <color theme="1" tint="0.34998626667073579"/>
        <rFont val="Calibri"/>
        <family val="2"/>
        <scheme val="minor"/>
      </rPr>
      <t xml:space="preserve"> ayant recu un kits AME </t>
    </r>
  </si>
  <si>
    <t>Nombre de formation sur l'integration de l'aspect VBG en CCCM et aux mechanismes de referencement de cas VBG en place en contexte de deplacement ainsi qu'au PFA</t>
  </si>
  <si>
    <t xml:space="preserve">Identification des solutions durables en matière d'abris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</si>
</sst>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_ ;\-#,##0\ "/>
  </numFmts>
  <fonts count="25" x14ac:knownFonts="1">
    <font>
      <sz val="11"/>
      <color theme="1"/>
      <name val="Calibri"/>
      <family val="2"/>
      <scheme val="minor"/>
    </font>
    <font>
      <sz val="11"/>
      <color theme="1"/>
      <name val="Calibri"/>
      <family val="2"/>
      <scheme val="minor"/>
    </font>
    <font>
      <sz val="11"/>
      <color theme="0"/>
      <name val="Calibri"/>
      <family val="2"/>
      <scheme val="minor"/>
    </font>
    <font>
      <sz val="10"/>
      <color theme="1" tint="0.249977111117893"/>
      <name val="Calibri"/>
      <family val="2"/>
      <scheme val="minor"/>
    </font>
    <font>
      <sz val="10"/>
      <color theme="1" tint="0.34998626667073579"/>
      <name val="Calibri"/>
      <family val="2"/>
      <scheme val="minor"/>
    </font>
    <font>
      <sz val="11"/>
      <color theme="1" tint="0.34998626667073579"/>
      <name val="Calibri"/>
      <family val="2"/>
      <scheme val="minor"/>
    </font>
    <font>
      <sz val="14"/>
      <color theme="1"/>
      <name val="Calibri"/>
      <family val="2"/>
      <scheme val="minor"/>
    </font>
    <font>
      <sz val="26"/>
      <color theme="1"/>
      <name val="Calibri"/>
      <family val="2"/>
      <scheme val="minor"/>
    </font>
    <font>
      <sz val="14"/>
      <color theme="1" tint="0.34998626667073579"/>
      <name val="Calibri"/>
      <family val="2"/>
      <scheme val="minor"/>
    </font>
    <font>
      <sz val="24"/>
      <color theme="0"/>
      <name val="Calibri"/>
      <family val="2"/>
      <scheme val="minor"/>
    </font>
    <font>
      <u/>
      <sz val="11"/>
      <color theme="10"/>
      <name val="Calibri"/>
      <family val="2"/>
      <scheme val="minor"/>
    </font>
    <font>
      <sz val="11"/>
      <color theme="1" tint="0.249977111117893"/>
      <name val="Calibri"/>
      <family val="2"/>
      <scheme val="minor"/>
    </font>
    <font>
      <sz val="9"/>
      <color theme="1"/>
      <name val="Arial"/>
      <family val="2"/>
    </font>
    <font>
      <sz val="9"/>
      <color theme="1"/>
      <name val="Calibri"/>
      <family val="2"/>
      <scheme val="minor"/>
    </font>
    <font>
      <sz val="10"/>
      <color rgb="FFFF0000"/>
      <name val="Calibri"/>
      <family val="2"/>
      <scheme val="minor"/>
    </font>
    <font>
      <b/>
      <sz val="11"/>
      <color theme="1"/>
      <name val="Calibri"/>
      <family val="2"/>
      <scheme val="minor"/>
    </font>
    <font>
      <sz val="8"/>
      <color theme="0"/>
      <name val="Arial"/>
      <family val="2"/>
    </font>
    <font>
      <sz val="8"/>
      <color theme="1"/>
      <name val="Arial"/>
      <family val="2"/>
    </font>
    <font>
      <i/>
      <sz val="11"/>
      <color theme="1"/>
      <name val="Calibri"/>
      <family val="2"/>
      <scheme val="minor"/>
    </font>
    <font>
      <sz val="10"/>
      <name val="Calibri"/>
      <family val="2"/>
      <scheme val="minor"/>
    </font>
    <font>
      <b/>
      <sz val="10"/>
      <color theme="1" tint="0.34998626667073579"/>
      <name val="Calibri"/>
      <family val="2"/>
      <scheme val="minor"/>
    </font>
    <font>
      <b/>
      <sz val="10"/>
      <color theme="1" tint="0.34998626667073579"/>
      <name val="Calibri"/>
      <family val="2"/>
    </font>
    <font>
      <b/>
      <sz val="10"/>
      <name val="Calibri"/>
      <family val="2"/>
      <scheme val="minor"/>
    </font>
    <font>
      <b/>
      <sz val="10"/>
      <name val="Calibri"/>
      <family val="2"/>
    </font>
    <font>
      <b/>
      <sz val="15"/>
      <color theme="1" tint="0.34998626667073579"/>
      <name val="Calibri"/>
      <family val="2"/>
    </font>
  </fonts>
  <fills count="1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26CB6"/>
        <bgColor indexed="64"/>
      </patternFill>
    </fill>
    <fill>
      <patternFill patternType="solid">
        <fgColor theme="5" tint="-0.249977111117893"/>
        <bgColor indexed="64"/>
      </patternFill>
    </fill>
    <fill>
      <patternFill patternType="solid">
        <fgColor theme="2" tint="-0.749992370372631"/>
        <bgColor indexed="64"/>
      </patternFill>
    </fill>
    <fill>
      <patternFill patternType="solid">
        <fgColor theme="0"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499984740745262"/>
        <bgColor indexed="64"/>
      </patternFill>
    </fill>
    <fill>
      <patternFill patternType="solid">
        <fgColor rgb="FFFFFF00"/>
        <bgColor indexed="64"/>
      </patternFill>
    </fill>
    <fill>
      <patternFill patternType="solid">
        <fgColor theme="9" tint="0.59999389629810485"/>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bottom/>
      <diagonal/>
    </border>
    <border>
      <left style="thin">
        <color theme="0"/>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0" fillId="0" borderId="0" applyNumberFormat="0" applyFill="0" applyBorder="0" applyAlignment="0" applyProtection="0"/>
  </cellStyleXfs>
  <cellXfs count="142">
    <xf numFmtId="0" fontId="0" fillId="0" borderId="0" xfId="0"/>
    <xf numFmtId="0" fontId="0" fillId="0" borderId="0" xfId="0" applyAlignment="1">
      <alignment vertical="center" wrapText="1"/>
    </xf>
    <xf numFmtId="0" fontId="4" fillId="0" borderId="0" xfId="0" applyFont="1" applyAlignment="1">
      <alignment vertical="center" wrapText="1"/>
    </xf>
    <xf numFmtId="0" fontId="0" fillId="0" borderId="0" xfId="0" applyAlignment="1"/>
    <xf numFmtId="0" fontId="0" fillId="0" borderId="1" xfId="0" applyBorder="1" applyAlignment="1">
      <alignment vertical="center" wrapText="1"/>
    </xf>
    <xf numFmtId="0" fontId="0" fillId="0" borderId="2" xfId="0" applyBorder="1"/>
    <xf numFmtId="0" fontId="0" fillId="0" borderId="0" xfId="0" applyAlignment="1">
      <alignment vertical="top"/>
    </xf>
    <xf numFmtId="0" fontId="4" fillId="0" borderId="0" xfId="0" applyFont="1" applyAlignment="1">
      <alignment horizontal="right" vertical="center" wrapText="1"/>
    </xf>
    <xf numFmtId="0" fontId="7" fillId="0" borderId="0" xfId="0" applyFont="1"/>
    <xf numFmtId="0" fontId="8" fillId="0" borderId="2" xfId="0" applyFont="1" applyBorder="1"/>
    <xf numFmtId="0" fontId="0" fillId="3" borderId="1" xfId="0" applyFill="1" applyBorder="1" applyAlignment="1">
      <alignment vertical="center" wrapText="1"/>
    </xf>
    <xf numFmtId="165" fontId="0" fillId="3" borderId="1" xfId="1" applyNumberFormat="1" applyFont="1" applyFill="1" applyBorder="1" applyAlignment="1">
      <alignment vertical="center" wrapText="1"/>
    </xf>
    <xf numFmtId="0" fontId="0" fillId="2" borderId="5" xfId="0" applyFill="1" applyBorder="1" applyAlignment="1">
      <alignment horizontal="center" vertical="center" wrapText="1"/>
    </xf>
    <xf numFmtId="0" fontId="2" fillId="5" borderId="2" xfId="0" applyFont="1" applyFill="1" applyBorder="1"/>
    <xf numFmtId="0" fontId="9" fillId="5" borderId="2" xfId="0" applyFont="1" applyFill="1" applyBorder="1" applyAlignment="1">
      <alignment vertical="center"/>
    </xf>
    <xf numFmtId="0" fontId="0" fillId="0" borderId="0" xfId="0" applyAlignment="1">
      <alignment horizontal="right" vertical="center"/>
    </xf>
    <xf numFmtId="0" fontId="6" fillId="3" borderId="0" xfId="0" applyFont="1" applyFill="1" applyAlignment="1">
      <alignment horizontal="center" vertical="center"/>
    </xf>
    <xf numFmtId="0" fontId="3" fillId="0" borderId="0" xfId="0" applyFont="1" applyAlignment="1">
      <alignment horizontal="center" wrapText="1"/>
    </xf>
    <xf numFmtId="0" fontId="3" fillId="0" borderId="0" xfId="0" applyFont="1" applyAlignment="1">
      <alignment horizontal="right"/>
    </xf>
    <xf numFmtId="0" fontId="11" fillId="0" borderId="0" xfId="0" applyFont="1" applyAlignment="1">
      <alignment vertical="center"/>
    </xf>
    <xf numFmtId="0" fontId="4" fillId="0" borderId="0" xfId="0" applyFont="1" applyAlignment="1">
      <alignment horizontal="center" vertical="top"/>
    </xf>
    <xf numFmtId="0" fontId="0" fillId="0" borderId="0" xfId="0" applyBorder="1" applyAlignment="1">
      <alignment vertical="center" wrapText="1"/>
    </xf>
    <xf numFmtId="0" fontId="0" fillId="0" borderId="0" xfId="0" applyBorder="1"/>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5" fillId="4"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4" fillId="0" borderId="0" xfId="0" applyFont="1" applyAlignment="1">
      <alignment horizontal="center" vertical="top"/>
    </xf>
    <xf numFmtId="0" fontId="3" fillId="0" borderId="0" xfId="0" applyFont="1" applyAlignment="1">
      <alignment horizontal="left" vertical="center"/>
    </xf>
    <xf numFmtId="0" fontId="0" fillId="0" borderId="0" xfId="0" applyAlignment="1">
      <alignment horizontal="left" vertical="center"/>
    </xf>
    <xf numFmtId="0" fontId="0" fillId="3" borderId="10" xfId="0" applyFill="1" applyBorder="1" applyAlignment="1">
      <alignment vertical="center" wrapText="1"/>
    </xf>
    <xf numFmtId="0" fontId="0" fillId="9" borderId="0" xfId="0" applyFill="1" applyBorder="1"/>
    <xf numFmtId="0" fontId="0" fillId="9" borderId="0" xfId="0" applyFill="1" applyBorder="1" applyAlignment="1">
      <alignment horizontal="left" vertical="center"/>
    </xf>
    <xf numFmtId="0" fontId="0" fillId="9" borderId="0" xfId="0" applyFill="1" applyBorder="1" applyAlignment="1">
      <alignment vertical="center" wrapText="1"/>
    </xf>
    <xf numFmtId="0" fontId="0" fillId="0" borderId="0" xfId="0" applyAlignment="1">
      <alignment horizontal="center" textRotation="90"/>
    </xf>
    <xf numFmtId="0" fontId="15" fillId="0" borderId="0" xfId="0" applyFont="1"/>
    <xf numFmtId="0" fontId="15" fillId="0" borderId="0" xfId="0" applyFont="1" applyBorder="1"/>
    <xf numFmtId="0" fontId="15" fillId="0" borderId="11" xfId="0" applyFont="1" applyBorder="1"/>
    <xf numFmtId="0" fontId="2" fillId="5" borderId="0" xfId="0" applyFont="1" applyFill="1" applyBorder="1"/>
    <xf numFmtId="0" fontId="15" fillId="0" borderId="3" xfId="0" applyFont="1" applyBorder="1"/>
    <xf numFmtId="0" fontId="12" fillId="0" borderId="0" xfId="0" applyFont="1" applyFill="1" applyBorder="1" applyAlignment="1">
      <alignment wrapText="1"/>
    </xf>
    <xf numFmtId="0" fontId="9" fillId="9" borderId="0" xfId="0" applyFont="1" applyFill="1" applyBorder="1" applyAlignment="1">
      <alignment vertical="center"/>
    </xf>
    <xf numFmtId="0" fontId="2" fillId="9" borderId="0" xfId="0" applyFont="1" applyFill="1" applyBorder="1"/>
    <xf numFmtId="0" fontId="0" fillId="0" borderId="3" xfId="0" applyBorder="1" applyAlignment="1">
      <alignment horizontal="center" textRotation="90"/>
    </xf>
    <xf numFmtId="0" fontId="0" fillId="0" borderId="0" xfId="0" applyBorder="1" applyAlignment="1">
      <alignment horizontal="center" textRotation="90"/>
    </xf>
    <xf numFmtId="0" fontId="0" fillId="0" borderId="11" xfId="0" applyBorder="1" applyAlignment="1">
      <alignment horizontal="center" textRotation="90"/>
    </xf>
    <xf numFmtId="0" fontId="3" fillId="0" borderId="0" xfId="0" applyFont="1" applyBorder="1" applyAlignment="1">
      <alignment horizontal="right"/>
    </xf>
    <xf numFmtId="0" fontId="0" fillId="0" borderId="0" xfId="0" applyAlignment="1">
      <alignment horizontal="center" vertical="top" wrapText="1"/>
    </xf>
    <xf numFmtId="0" fontId="4" fillId="0" borderId="0" xfId="0" applyFont="1" applyBorder="1" applyAlignment="1">
      <alignment horizontal="right" vertical="center" wrapText="1"/>
    </xf>
    <xf numFmtId="0" fontId="0" fillId="0" borderId="12" xfId="0" applyBorder="1" applyAlignment="1">
      <alignment vertical="center" wrapText="1"/>
    </xf>
    <xf numFmtId="3" fontId="13" fillId="0" borderId="0" xfId="0" applyNumberFormat="1" applyFont="1" applyBorder="1" applyAlignment="1">
      <alignment vertical="center" wrapText="1"/>
    </xf>
    <xf numFmtId="3" fontId="0" fillId="0" borderId="0" xfId="0" applyNumberFormat="1" applyBorder="1" applyAlignment="1">
      <alignment vertical="center" wrapText="1"/>
    </xf>
    <xf numFmtId="0" fontId="0" fillId="10" borderId="0" xfId="0" applyFill="1" applyBorder="1" applyAlignment="1">
      <alignment horizontal="center" vertical="center" wrapText="1"/>
    </xf>
    <xf numFmtId="0" fontId="16" fillId="5" borderId="0" xfId="2" applyFont="1" applyFill="1" applyAlignment="1">
      <alignment horizontal="center" vertical="center" wrapText="1"/>
    </xf>
    <xf numFmtId="0" fontId="16" fillId="11" borderId="0" xfId="2" applyFont="1" applyFill="1" applyAlignment="1">
      <alignment horizontal="center" vertical="center" wrapText="1"/>
    </xf>
    <xf numFmtId="0" fontId="16" fillId="6" borderId="0" xfId="2" applyFont="1" applyFill="1" applyAlignment="1">
      <alignment horizontal="center" vertical="center" wrapText="1"/>
    </xf>
    <xf numFmtId="0" fontId="16" fillId="7" borderId="0" xfId="2" applyFont="1" applyFill="1" applyAlignment="1">
      <alignment horizontal="center" vertical="center" wrapText="1"/>
    </xf>
    <xf numFmtId="0" fontId="17" fillId="0" borderId="0" xfId="0" applyFont="1"/>
    <xf numFmtId="0" fontId="18" fillId="0" borderId="0" xfId="0" applyFont="1" applyAlignment="1">
      <alignment wrapText="1"/>
    </xf>
    <xf numFmtId="3" fontId="0" fillId="0" borderId="1" xfId="0" applyNumberFormat="1" applyBorder="1" applyAlignment="1">
      <alignment vertical="center" wrapText="1"/>
    </xf>
    <xf numFmtId="0" fontId="0" fillId="0" borderId="1" xfId="0" applyFill="1" applyBorder="1" applyAlignment="1">
      <alignment vertical="center"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0" fillId="0" borderId="0" xfId="0" applyFill="1" applyAlignment="1">
      <alignment vertical="top"/>
    </xf>
    <xf numFmtId="0" fontId="0" fillId="0" borderId="0" xfId="0" applyFill="1"/>
    <xf numFmtId="0" fontId="0" fillId="9" borderId="0" xfId="0" applyFill="1" applyBorder="1" applyAlignment="1">
      <alignment horizontal="center" vertical="center" wrapText="1"/>
    </xf>
    <xf numFmtId="0" fontId="0" fillId="9" borderId="0" xfId="0" applyFill="1" applyAlignment="1">
      <alignment vertical="top"/>
    </xf>
    <xf numFmtId="0" fontId="0" fillId="9" borderId="0" xfId="0" applyFill="1"/>
    <xf numFmtId="165" fontId="0" fillId="0" borderId="0" xfId="0" applyNumberFormat="1"/>
    <xf numFmtId="3" fontId="0" fillId="0" borderId="0" xfId="0" applyNumberFormat="1"/>
    <xf numFmtId="0" fontId="0" fillId="12" borderId="0" xfId="0"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right" vertical="center" wrapText="1"/>
    </xf>
    <xf numFmtId="0" fontId="0" fillId="12" borderId="1" xfId="0" applyFill="1" applyBorder="1" applyAlignment="1">
      <alignment vertical="center" wrapText="1"/>
    </xf>
    <xf numFmtId="0" fontId="0" fillId="0" borderId="0" xfId="0" applyAlignment="1">
      <alignment vertical="center"/>
    </xf>
    <xf numFmtId="0" fontId="4" fillId="0" borderId="0" xfId="0" applyFont="1" applyAlignment="1">
      <alignment horizontal="center" vertical="top"/>
    </xf>
    <xf numFmtId="0" fontId="5" fillId="8"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0" fillId="3" borderId="0" xfId="0" applyFont="1" applyFill="1" applyAlignment="1">
      <alignment vertical="center" wrapText="1"/>
    </xf>
    <xf numFmtId="0" fontId="5" fillId="4" borderId="0"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20" fillId="2" borderId="7" xfId="0" applyFont="1" applyFill="1" applyBorder="1" applyAlignment="1">
      <alignment vertical="top" wrapText="1"/>
    </xf>
    <xf numFmtId="0" fontId="20" fillId="2" borderId="13" xfId="0" applyFont="1" applyFill="1" applyBorder="1" applyAlignment="1">
      <alignment vertical="top" wrapText="1"/>
    </xf>
    <xf numFmtId="0" fontId="20" fillId="13" borderId="16" xfId="0" applyFont="1" applyFill="1" applyBorder="1" applyAlignment="1">
      <alignment horizontal="center" vertical="center" wrapText="1"/>
    </xf>
    <xf numFmtId="0" fontId="4" fillId="13" borderId="16" xfId="0" applyFont="1" applyFill="1" applyBorder="1" applyAlignment="1">
      <alignment horizontal="center" vertical="center" wrapText="1"/>
    </xf>
    <xf numFmtId="16" fontId="20" fillId="13" borderId="16" xfId="0" applyNumberFormat="1" applyFont="1" applyFill="1" applyBorder="1" applyAlignment="1">
      <alignment horizontal="center" vertical="center" wrapText="1"/>
    </xf>
    <xf numFmtId="0" fontId="0" fillId="13" borderId="16" xfId="0" applyFill="1" applyBorder="1" applyAlignment="1">
      <alignment horizontal="center"/>
    </xf>
    <xf numFmtId="0" fontId="0" fillId="2" borderId="17" xfId="0" applyFill="1" applyBorder="1" applyAlignment="1">
      <alignment horizontal="center" vertical="center" wrapText="1"/>
    </xf>
    <xf numFmtId="0" fontId="20" fillId="3" borderId="18" xfId="0" applyFont="1" applyFill="1" applyBorder="1" applyAlignment="1">
      <alignment vertical="center" wrapText="1"/>
    </xf>
    <xf numFmtId="0" fontId="0" fillId="0" borderId="19" xfId="0" applyBorder="1"/>
    <xf numFmtId="0" fontId="4" fillId="0" borderId="20" xfId="0" applyFont="1" applyBorder="1" applyAlignment="1">
      <alignment vertical="center" wrapText="1"/>
    </xf>
    <xf numFmtId="0" fontId="0" fillId="2" borderId="19" xfId="0" applyFill="1" applyBorder="1" applyAlignment="1">
      <alignment horizontal="center" vertical="center" wrapText="1"/>
    </xf>
    <xf numFmtId="0" fontId="20" fillId="3" borderId="20" xfId="0" applyFont="1" applyFill="1" applyBorder="1" applyAlignment="1">
      <alignment vertical="center" wrapText="1"/>
    </xf>
    <xf numFmtId="0" fontId="0" fillId="2" borderId="19" xfId="0" applyFill="1" applyBorder="1" applyAlignment="1">
      <alignment horizontal="center"/>
    </xf>
    <xf numFmtId="3" fontId="0" fillId="3" borderId="1"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12" borderId="1" xfId="0" applyFill="1" applyBorder="1" applyAlignment="1">
      <alignment horizontal="center" vertical="center" wrapText="1"/>
    </xf>
    <xf numFmtId="0" fontId="4" fillId="3" borderId="0" xfId="0" applyFont="1" applyFill="1" applyAlignment="1">
      <alignment horizontal="left" vertical="top" wrapText="1"/>
    </xf>
    <xf numFmtId="0" fontId="4" fillId="0" borderId="0" xfId="0" applyFont="1" applyAlignment="1">
      <alignment horizontal="center" vertical="top"/>
    </xf>
    <xf numFmtId="0" fontId="4" fillId="2" borderId="5" xfId="0" applyFont="1" applyFill="1" applyBorder="1" applyAlignment="1">
      <alignment horizontal="left" vertical="top" wrapText="1"/>
    </xf>
    <xf numFmtId="0" fontId="5" fillId="4"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20" fillId="3" borderId="0" xfId="0" applyFont="1" applyFill="1" applyAlignment="1">
      <alignment horizontal="left" vertical="top" wrapText="1"/>
    </xf>
    <xf numFmtId="0" fontId="20" fillId="2" borderId="7"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9" xfId="0" applyFont="1" applyFill="1" applyBorder="1" applyAlignment="1">
      <alignment horizontal="left" vertical="top"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20" fillId="13" borderId="7" xfId="0" applyFont="1" applyFill="1" applyBorder="1" applyAlignment="1">
      <alignment horizontal="left" vertical="top" wrapText="1"/>
    </xf>
    <xf numFmtId="0" fontId="20" fillId="13" borderId="8" xfId="0" applyFont="1" applyFill="1" applyBorder="1" applyAlignment="1">
      <alignment horizontal="left" vertical="top" wrapText="1"/>
    </xf>
    <xf numFmtId="0" fontId="20" fillId="13" borderId="9" xfId="0" applyFont="1" applyFill="1" applyBorder="1" applyAlignment="1">
      <alignment horizontal="left" vertical="top" wrapText="1"/>
    </xf>
    <xf numFmtId="0" fontId="4" fillId="0" borderId="15" xfId="0" applyFont="1" applyBorder="1" applyAlignment="1">
      <alignment horizontal="center" vertical="top"/>
    </xf>
    <xf numFmtId="0" fontId="20" fillId="3" borderId="3"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20" fillId="2" borderId="5" xfId="0" applyFont="1" applyFill="1" applyBorder="1" applyAlignment="1">
      <alignment horizontal="left" vertical="top" wrapText="1"/>
    </xf>
    <xf numFmtId="0" fontId="20" fillId="3" borderId="0" xfId="0" applyFont="1" applyFill="1" applyAlignment="1">
      <alignment horizontal="left"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2" fillId="2" borderId="7" xfId="0" applyFont="1" applyFill="1" applyBorder="1" applyAlignment="1">
      <alignment horizontal="left" vertical="top" wrapText="1"/>
    </xf>
    <xf numFmtId="0" fontId="22" fillId="2" borderId="8" xfId="0" applyFont="1" applyFill="1" applyBorder="1" applyAlignment="1">
      <alignment horizontal="left" vertical="top" wrapText="1"/>
    </xf>
    <xf numFmtId="0" fontId="22" fillId="2" borderId="9" xfId="0" applyFont="1" applyFill="1" applyBorder="1" applyAlignment="1">
      <alignment horizontal="left" vertical="top"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0" xfId="0" applyFont="1" applyFill="1" applyAlignment="1">
      <alignment horizontal="left" vertical="center"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cellXfs>
  <cellStyles count="3">
    <cellStyle name="Comma" xfId="1" builtinId="3"/>
    <cellStyle name="Hyperlink" xfId="2" builtinId="8"/>
    <cellStyle name="Normal" xfId="0" builtinId="0"/>
  </cellStyles>
  <dxfs count="1">
    <dxf>
      <numFmt numFmtId="0" formatCode="General"/>
    </dxf>
  </dxfs>
  <tableStyles count="0" defaultTableStyle="TableStyleMedium2" defaultPivotStyle="PivotStyleLight16"/>
  <colors>
    <mruColors>
      <color rgb="FF026C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OMWELL/AppData/Local/Microsoft/Windows/Temporary%20Internet%20Files/Content.Outlook/DY60NTBB/Calculs%20de%20Ratio%20-%20Crise%20Mvt%20de%20Pop%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ables/table1.xml><?xml version="1.0" encoding="utf-8"?>
<table xmlns="http://schemas.openxmlformats.org/spreadsheetml/2006/main" id="1" name="Table1" displayName="Table1" ref="A1:C218" totalsRowShown="0">
  <autoFilter ref="A1:C218"/>
  <sortState ref="A2:C218">
    <sortCondition ref="B1:B218"/>
  </sortState>
  <tableColumns count="3">
    <tableColumn id="1" name="UnitId"/>
    <tableColumn id="2" name="UnitEng"/>
    <tableColumn id="4" name="IsGender"/>
  </tableColumns>
  <tableStyleInfo name="TableStyleLight1" showFirstColumn="0" showLastColumn="0" showRowStripes="1" showColumnStripes="0"/>
</table>
</file>

<file path=xl/tables/table2.xml><?xml version="1.0" encoding="utf-8"?>
<table xmlns="http://schemas.openxmlformats.org/spreadsheetml/2006/main" id="3" name="Table2" displayName="Table2" ref="P1:R5" totalsRowShown="0">
  <autoFilter ref="P1:R5"/>
  <tableColumns count="3">
    <tableColumn id="1" name="Id"/>
    <tableColumn id="2" name="TypeENG"/>
    <tableColumn id="3" name="TypeFR"/>
  </tableColumns>
  <tableStyleInfo name="TableStyleLight10" showFirstColumn="0" showLastColumn="0" showRowStripes="1" showColumnStripes="0"/>
</table>
</file>

<file path=xl/tables/table3.xml><?xml version="1.0" encoding="utf-8"?>
<table xmlns="http://schemas.openxmlformats.org/spreadsheetml/2006/main" id="4" name="Table15" displayName="Table15" ref="E1:G218" totalsRowShown="0">
  <autoFilter ref="E1:G218"/>
  <sortState ref="E2:G218">
    <sortCondition ref="F1:F218"/>
  </sortState>
  <tableColumns count="3">
    <tableColumn id="1" name="UnitId"/>
    <tableColumn id="3" name="UnitFr"/>
    <tableColumn id="4" name="IsGender"/>
  </tableColumns>
  <tableStyleInfo name="TableStyleLight1" showFirstColumn="0" showLastColumn="0" showRowStripes="1" showColumnStripes="0"/>
</table>
</file>

<file path=xl/tables/table4.xml><?xml version="1.0" encoding="utf-8"?>
<table xmlns="http://schemas.openxmlformats.org/spreadsheetml/2006/main" id="5" name="Table5" displayName="Table5" ref="I1:K218" totalsRowShown="0">
  <autoFilter ref="I1:K218"/>
  <tableColumns count="3">
    <tableColumn id="1" name="UntID">
      <calculatedColumnFormula>CHOOSE($M$1,A2,E2)</calculatedColumnFormula>
    </tableColumn>
    <tableColumn id="2" name="Unit">
      <calculatedColumnFormula>CHOOSE($M$1,B2,F2)</calculatedColumnFormula>
    </tableColumn>
    <tableColumn id="3" name="isGender">
      <calculatedColumnFormula>CHOOSE($M$1,C2,G2)</calculatedColumnFormula>
    </tableColumn>
  </tableColumns>
  <tableStyleInfo name="TableStyleLight1" showFirstColumn="0" showLastColumn="0" showRowStripes="1" showColumnStripes="0"/>
</table>
</file>

<file path=xl/tables/table5.xml><?xml version="1.0" encoding="utf-8"?>
<table xmlns="http://schemas.openxmlformats.org/spreadsheetml/2006/main" id="6" name="Table6" displayName="Table6" ref="T1:T5" totalsRowShown="0">
  <autoFilter ref="T1:T5"/>
  <tableColumns count="1">
    <tableColumn id="1" name="Type_LNG">
      <calculatedColumnFormula>CHOOSE($M$1,Q2,R2)</calculatedColumnFormula>
    </tableColumn>
  </tableColumns>
  <tableStyleInfo name="TableStyleLight1" showFirstColumn="0" showLastColumn="0" showRowStripes="1" showColumnStripes="0"/>
</table>
</file>

<file path=xl/tables/table6.xml><?xml version="1.0" encoding="utf-8"?>
<table xmlns="http://schemas.openxmlformats.org/spreadsheetml/2006/main" id="7" name="Table7" displayName="Table7" ref="V1:X7" totalsRowShown="0">
  <autoFilter ref="V1:X7"/>
  <tableColumns count="3">
    <tableColumn id="1" name="Voc English"/>
    <tableColumn id="2" name="Voc French"/>
    <tableColumn id="3" name="Voc_LNG" dataDxfId="0">
      <calculatedColumnFormula>CHOOSE($M$1,Table7[[#This Row],[Voc English]],Table7[[#This Row],[Voc French]])</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Y287"/>
  <sheetViews>
    <sheetView showGridLines="0" tabSelected="1" topLeftCell="B12" zoomScale="150" zoomScaleNormal="150" workbookViewId="0">
      <selection activeCell="L21" sqref="L21"/>
    </sheetView>
  </sheetViews>
  <sheetFormatPr defaultColWidth="9.140625" defaultRowHeight="15" outlineLevelRow="2" x14ac:dyDescent="0.25"/>
  <cols>
    <col min="1" max="1" width="27.28515625" customWidth="1"/>
    <col min="2" max="2" width="16.140625" customWidth="1"/>
    <col min="3" max="3" width="81.85546875" customWidth="1"/>
    <col min="4" max="4" width="18.28515625" customWidth="1"/>
    <col min="5" max="5" width="14.7109375" customWidth="1"/>
    <col min="6" max="6" width="10.7109375" customWidth="1"/>
    <col min="7" max="15" width="6.7109375" customWidth="1"/>
    <col min="16" max="16" width="10" customWidth="1"/>
    <col min="17" max="31" width="6.7109375" customWidth="1"/>
    <col min="32" max="32" width="8" customWidth="1"/>
    <col min="33" max="33" width="8.85546875" customWidth="1"/>
    <col min="34" max="34" width="7.42578125" customWidth="1"/>
    <col min="35" max="76" width="6.7109375" customWidth="1"/>
  </cols>
  <sheetData>
    <row r="1" spans="2:33" ht="22.5" customHeight="1" x14ac:dyDescent="0.25">
      <c r="D1" s="15" t="s">
        <v>418</v>
      </c>
      <c r="E1" s="16" t="s">
        <v>419</v>
      </c>
      <c r="G1" s="19" t="s">
        <v>466</v>
      </c>
    </row>
    <row r="2" spans="2:33" ht="33.75" x14ac:dyDescent="0.5">
      <c r="B2" s="8" t="str">
        <f>Table7[[#This Row],[Voc_LNG]]</f>
        <v>PLAN DE REPONSE SECTORIEL - STRUCTURE ORS</v>
      </c>
      <c r="G2" s="54" t="s">
        <v>13</v>
      </c>
      <c r="H2" s="55" t="s">
        <v>14</v>
      </c>
      <c r="I2" s="56" t="s">
        <v>15</v>
      </c>
      <c r="J2" s="57" t="s">
        <v>16</v>
      </c>
      <c r="K2" s="58"/>
    </row>
    <row r="3" spans="2:33" ht="18.75" x14ac:dyDescent="0.3">
      <c r="B3" s="9" t="str">
        <f>Table7[[#This Row],[Voc_LNG]]</f>
        <v>Cet outil Excel vous aidera a préparer votre plan de travail avant de le mettre en ligne sur ORS  (http://ors.ocharowca.info)</v>
      </c>
      <c r="C3" s="5"/>
      <c r="D3" s="5"/>
      <c r="E3" s="5"/>
      <c r="F3" s="5"/>
      <c r="G3" s="5"/>
      <c r="H3" s="5"/>
      <c r="I3" s="5"/>
      <c r="J3" s="5"/>
      <c r="K3" s="5"/>
      <c r="L3" s="5"/>
      <c r="M3" s="5"/>
      <c r="N3" s="5"/>
      <c r="O3" s="5"/>
      <c r="P3" s="5"/>
      <c r="Q3" s="5"/>
      <c r="R3" s="22"/>
    </row>
    <row r="5" spans="2:33" ht="33.75" customHeight="1" x14ac:dyDescent="0.25">
      <c r="B5" s="14" t="str">
        <f>Sheet2!X4</f>
        <v>OBJECTIFS DU CLUSTER</v>
      </c>
      <c r="C5" s="13"/>
      <c r="D5" s="13"/>
      <c r="E5" s="13"/>
      <c r="F5" s="13"/>
      <c r="G5" s="13"/>
      <c r="H5" s="13"/>
      <c r="I5" s="13"/>
      <c r="J5" s="13"/>
      <c r="K5" s="13"/>
      <c r="L5" s="13"/>
      <c r="M5" s="13"/>
      <c r="N5" s="13"/>
      <c r="O5" s="13"/>
      <c r="P5" s="13"/>
    </row>
    <row r="6" spans="2:33" ht="6.75" customHeight="1" outlineLevel="1" x14ac:dyDescent="0.25"/>
    <row r="7" spans="2:33" ht="33.75" customHeight="1" outlineLevel="1" x14ac:dyDescent="0.25">
      <c r="B7" s="12">
        <v>1</v>
      </c>
      <c r="C7" s="135" t="s">
        <v>571</v>
      </c>
      <c r="D7" s="135"/>
      <c r="E7" s="135"/>
      <c r="F7" s="136"/>
      <c r="G7" s="136"/>
      <c r="H7" s="136"/>
      <c r="I7" s="3"/>
      <c r="J7" s="3"/>
      <c r="K7" s="3"/>
      <c r="L7" s="3"/>
    </row>
    <row r="8" spans="2:33" ht="33.75" customHeight="1" outlineLevel="1" x14ac:dyDescent="0.25">
      <c r="B8" s="12">
        <v>2</v>
      </c>
      <c r="C8" s="135" t="s">
        <v>572</v>
      </c>
      <c r="D8" s="135"/>
      <c r="E8" s="135"/>
      <c r="F8" s="136"/>
      <c r="G8" s="136"/>
      <c r="H8" s="136"/>
      <c r="I8" s="3"/>
      <c r="J8" s="3"/>
      <c r="K8" s="3"/>
      <c r="L8" s="3"/>
    </row>
    <row r="9" spans="2:33" ht="33.75" customHeight="1" outlineLevel="1" x14ac:dyDescent="0.25">
      <c r="B9" s="12">
        <v>3</v>
      </c>
      <c r="C9" s="135" t="s">
        <v>570</v>
      </c>
      <c r="D9" s="135"/>
      <c r="E9" s="135"/>
      <c r="F9" s="136"/>
      <c r="G9" s="136"/>
      <c r="H9" s="136"/>
      <c r="I9" s="3"/>
      <c r="J9" s="3"/>
      <c r="K9" s="3"/>
      <c r="L9" s="3"/>
      <c r="R9" t="s">
        <v>568</v>
      </c>
    </row>
    <row r="10" spans="2:33" ht="33.75" customHeight="1" outlineLevel="1" x14ac:dyDescent="0.25">
      <c r="B10" s="12">
        <v>4</v>
      </c>
      <c r="C10" s="135" t="s">
        <v>573</v>
      </c>
      <c r="D10" s="135"/>
      <c r="E10" s="135"/>
      <c r="F10" s="136"/>
      <c r="G10" s="136"/>
      <c r="H10" s="136"/>
      <c r="I10" s="3"/>
      <c r="J10" s="3"/>
      <c r="K10" s="3"/>
      <c r="L10" s="3"/>
      <c r="AD10" s="32"/>
      <c r="AE10" s="32"/>
      <c r="AF10" s="32"/>
      <c r="AG10" s="32"/>
    </row>
    <row r="11" spans="2:33" ht="8.25" customHeight="1" x14ac:dyDescent="0.25">
      <c r="AD11" s="32"/>
      <c r="AE11" s="32"/>
      <c r="AF11" s="32"/>
      <c r="AG11" s="32"/>
    </row>
    <row r="12" spans="2:33" x14ac:dyDescent="0.25">
      <c r="AD12" s="32"/>
      <c r="AE12" s="32"/>
      <c r="AF12" s="32"/>
      <c r="AG12" s="32"/>
    </row>
    <row r="13" spans="2:33" ht="33.75" customHeight="1" x14ac:dyDescent="0.25">
      <c r="B13" s="14" t="str">
        <f>Sheet2!X6</f>
        <v>INDICATEURS DE RESULTAT PAYS</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32"/>
      <c r="AE13" s="32"/>
      <c r="AF13" s="32"/>
      <c r="AG13" s="32"/>
    </row>
    <row r="14" spans="2:33" s="30" customFormat="1" ht="92.45" customHeight="1" outlineLevel="1" thickBot="1" x14ac:dyDescent="0.3">
      <c r="D14" s="30" t="s">
        <v>579</v>
      </c>
      <c r="F14" s="29" t="s">
        <v>19</v>
      </c>
      <c r="G14" s="35" t="s">
        <v>478</v>
      </c>
      <c r="H14" s="35" t="s">
        <v>479</v>
      </c>
      <c r="I14" s="35" t="s">
        <v>480</v>
      </c>
      <c r="J14" s="35" t="s">
        <v>481</v>
      </c>
      <c r="K14" s="35" t="s">
        <v>482</v>
      </c>
      <c r="L14" s="35" t="s">
        <v>483</v>
      </c>
      <c r="M14" s="35" t="s">
        <v>484</v>
      </c>
      <c r="N14" s="35" t="s">
        <v>485</v>
      </c>
      <c r="O14" s="35" t="s">
        <v>486</v>
      </c>
      <c r="P14" s="35" t="s">
        <v>487</v>
      </c>
      <c r="Q14" s="35" t="s">
        <v>488</v>
      </c>
      <c r="R14" s="35" t="s">
        <v>489</v>
      </c>
      <c r="S14" s="35" t="s">
        <v>490</v>
      </c>
      <c r="T14" s="35" t="s">
        <v>491</v>
      </c>
      <c r="U14" s="35" t="s">
        <v>492</v>
      </c>
      <c r="V14" s="35" t="s">
        <v>493</v>
      </c>
      <c r="W14" s="35" t="s">
        <v>474</v>
      </c>
      <c r="X14" s="35" t="s">
        <v>494</v>
      </c>
      <c r="Y14" s="35" t="s">
        <v>495</v>
      </c>
      <c r="Z14" s="35" t="s">
        <v>496</v>
      </c>
      <c r="AA14" s="35" t="s">
        <v>497</v>
      </c>
      <c r="AB14" s="35" t="s">
        <v>498</v>
      </c>
      <c r="AC14" s="35" t="s">
        <v>499</v>
      </c>
      <c r="AD14" s="33"/>
      <c r="AE14" s="33"/>
      <c r="AF14" s="33"/>
      <c r="AG14" s="33"/>
    </row>
    <row r="15" spans="2:33" ht="27.75" customHeight="1" outlineLevel="1" x14ac:dyDescent="0.25">
      <c r="B15" s="89">
        <v>1</v>
      </c>
      <c r="C15" s="90" t="s">
        <v>574</v>
      </c>
      <c r="D15" s="85">
        <v>3</v>
      </c>
      <c r="E15" s="80"/>
      <c r="F15" s="7" t="s">
        <v>9</v>
      </c>
      <c r="G15" s="10"/>
      <c r="H15" s="10"/>
      <c r="I15" s="10"/>
      <c r="J15" s="10"/>
      <c r="K15" s="10"/>
      <c r="L15" s="10"/>
      <c r="M15" s="10"/>
      <c r="N15" s="10"/>
      <c r="O15" s="10"/>
      <c r="P15" s="96">
        <v>136</v>
      </c>
      <c r="Q15" s="10"/>
      <c r="R15" s="10"/>
      <c r="S15" s="10"/>
      <c r="T15" s="10"/>
      <c r="U15" s="10"/>
      <c r="V15" s="10"/>
      <c r="W15" s="10"/>
      <c r="X15" s="10"/>
      <c r="Y15" s="10"/>
      <c r="Z15" s="10"/>
      <c r="AA15" s="10"/>
      <c r="AB15" s="10"/>
      <c r="AC15" s="31"/>
      <c r="AD15" s="32">
        <f>SUM(G15:AC15)</f>
        <v>136</v>
      </c>
      <c r="AE15" s="32"/>
      <c r="AF15" s="32"/>
      <c r="AG15" s="32"/>
    </row>
    <row r="16" spans="2:33" s="1" customFormat="1" ht="27.75" hidden="1" customHeight="1" outlineLevel="1" x14ac:dyDescent="0.25">
      <c r="B16" s="91"/>
      <c r="C16" s="92"/>
      <c r="D16" s="86"/>
      <c r="E16" s="2"/>
      <c r="F16" s="7" t="s">
        <v>10</v>
      </c>
      <c r="G16" s="4"/>
      <c r="H16" s="4"/>
      <c r="I16" s="4"/>
      <c r="J16" s="4"/>
      <c r="K16" s="4"/>
      <c r="L16" s="4"/>
      <c r="M16" s="4"/>
      <c r="N16" s="4"/>
      <c r="O16" s="4"/>
      <c r="P16" s="97"/>
      <c r="Q16" s="61"/>
      <c r="R16" s="4"/>
      <c r="S16" s="4"/>
      <c r="T16" s="4"/>
      <c r="U16" s="4"/>
      <c r="V16" s="4"/>
      <c r="W16" s="4"/>
      <c r="X16" s="4"/>
      <c r="Y16" s="4"/>
      <c r="Z16" s="4"/>
      <c r="AA16" s="4"/>
      <c r="AB16" s="4"/>
      <c r="AC16" s="4"/>
      <c r="AD16" s="34"/>
      <c r="AE16" s="34"/>
      <c r="AF16" s="34"/>
      <c r="AG16" s="34"/>
    </row>
    <row r="17" spans="2:33" s="1" customFormat="1" ht="27.75" hidden="1" customHeight="1" outlineLevel="1" x14ac:dyDescent="0.25">
      <c r="B17" s="91"/>
      <c r="C17" s="92"/>
      <c r="D17" s="86"/>
      <c r="E17" s="2"/>
      <c r="F17" s="7" t="s">
        <v>11</v>
      </c>
      <c r="G17" s="4"/>
      <c r="H17" s="4"/>
      <c r="I17" s="4"/>
      <c r="J17" s="4"/>
      <c r="K17" s="4"/>
      <c r="L17" s="4"/>
      <c r="M17" s="4"/>
      <c r="N17" s="4"/>
      <c r="O17" s="4"/>
      <c r="P17" s="98"/>
      <c r="Q17" s="4"/>
      <c r="R17" s="4"/>
      <c r="S17" s="4"/>
      <c r="T17" s="4"/>
      <c r="U17" s="4"/>
      <c r="V17" s="4"/>
      <c r="W17" s="4"/>
      <c r="X17" s="4"/>
      <c r="Y17" s="4"/>
      <c r="Z17" s="4"/>
      <c r="AA17" s="4"/>
      <c r="AB17" s="4"/>
      <c r="AC17" s="4"/>
      <c r="AD17" s="34"/>
      <c r="AE17" s="34"/>
      <c r="AF17" s="34"/>
      <c r="AG17" s="34"/>
    </row>
    <row r="18" spans="2:33" ht="27.75" customHeight="1" outlineLevel="1" x14ac:dyDescent="0.25">
      <c r="B18" s="93">
        <v>2</v>
      </c>
      <c r="C18" s="94" t="s">
        <v>575</v>
      </c>
      <c r="D18" s="87" t="s">
        <v>580</v>
      </c>
      <c r="E18" s="80"/>
      <c r="F18" s="7" t="s">
        <v>9</v>
      </c>
      <c r="G18" s="10"/>
      <c r="H18" s="10"/>
      <c r="I18" s="10"/>
      <c r="J18" s="10"/>
      <c r="K18" s="10"/>
      <c r="L18" s="10"/>
      <c r="M18" s="10"/>
      <c r="N18" s="10"/>
      <c r="O18" s="10"/>
      <c r="P18" s="96">
        <v>202</v>
      </c>
      <c r="Q18" s="10"/>
      <c r="R18" s="10"/>
      <c r="S18" s="10"/>
      <c r="T18" s="10"/>
      <c r="U18" s="10"/>
      <c r="V18" s="10"/>
      <c r="W18" s="10"/>
      <c r="X18" s="10"/>
      <c r="Y18" s="10"/>
      <c r="Z18" s="10"/>
      <c r="AA18" s="10"/>
      <c r="AB18" s="10"/>
      <c r="AC18" s="10"/>
      <c r="AD18">
        <f>SUM(G18:AC18)</f>
        <v>202</v>
      </c>
    </row>
    <row r="19" spans="2:33" s="1" customFormat="1" ht="27.75" hidden="1" customHeight="1" outlineLevel="1" x14ac:dyDescent="0.25">
      <c r="B19" s="91"/>
      <c r="C19" s="92"/>
      <c r="D19" s="86"/>
      <c r="E19" s="2"/>
      <c r="F19" s="7" t="s">
        <v>10</v>
      </c>
      <c r="G19" s="4"/>
      <c r="H19" s="4"/>
      <c r="I19" s="4"/>
      <c r="J19" s="4"/>
      <c r="K19" s="4"/>
      <c r="L19" s="4"/>
      <c r="M19" s="4"/>
      <c r="N19" s="4"/>
      <c r="O19" s="4"/>
      <c r="P19" s="98"/>
      <c r="Q19" s="4"/>
      <c r="R19" s="4"/>
      <c r="S19" s="4"/>
      <c r="T19" s="4"/>
      <c r="U19" s="4"/>
      <c r="V19" s="4"/>
      <c r="W19" s="4"/>
      <c r="X19" s="4"/>
      <c r="Y19" s="4"/>
      <c r="Z19" s="4"/>
      <c r="AA19" s="4"/>
      <c r="AB19" s="4"/>
      <c r="AC19" s="4"/>
    </row>
    <row r="20" spans="2:33" s="1" customFormat="1" ht="27.75" hidden="1" customHeight="1" outlineLevel="1" x14ac:dyDescent="0.25">
      <c r="B20" s="91"/>
      <c r="C20" s="92"/>
      <c r="D20" s="88"/>
      <c r="E20"/>
      <c r="F20" s="7"/>
      <c r="G20" s="4"/>
      <c r="H20" s="4"/>
      <c r="I20" s="4"/>
      <c r="J20" s="4"/>
      <c r="K20" s="4"/>
      <c r="L20" s="4"/>
      <c r="M20" s="4"/>
      <c r="N20" s="4"/>
      <c r="O20" s="4"/>
      <c r="P20" s="98"/>
      <c r="Q20" s="4"/>
      <c r="R20" s="4"/>
      <c r="S20" s="4"/>
      <c r="T20" s="4"/>
      <c r="U20" s="4"/>
      <c r="V20" s="4"/>
      <c r="W20" s="4"/>
      <c r="X20" s="4"/>
      <c r="Y20" s="4"/>
      <c r="Z20" s="4"/>
      <c r="AA20" s="4"/>
      <c r="AB20" s="4"/>
      <c r="AC20" s="4"/>
    </row>
    <row r="21" spans="2:33" ht="27.75" customHeight="1" outlineLevel="1" x14ac:dyDescent="0.25">
      <c r="B21" s="93">
        <v>3</v>
      </c>
      <c r="C21" s="94" t="s">
        <v>576</v>
      </c>
      <c r="D21" s="85" t="s">
        <v>585</v>
      </c>
      <c r="E21" s="80"/>
      <c r="F21" s="7" t="s">
        <v>9</v>
      </c>
      <c r="G21" s="10"/>
      <c r="H21" s="10"/>
      <c r="I21" s="10"/>
      <c r="J21" s="10"/>
      <c r="K21" s="10"/>
      <c r="L21" s="10"/>
      <c r="M21" s="10"/>
      <c r="N21" s="10"/>
      <c r="O21" s="10"/>
      <c r="P21" s="96">
        <v>16140</v>
      </c>
      <c r="Q21" s="10"/>
      <c r="R21" s="10"/>
      <c r="S21" s="10"/>
      <c r="T21" s="10"/>
      <c r="U21" s="10"/>
      <c r="V21" s="10"/>
      <c r="W21" s="10"/>
      <c r="X21" s="10"/>
      <c r="Y21" s="10"/>
      <c r="Z21" s="10"/>
      <c r="AA21" s="10"/>
      <c r="AB21" s="10"/>
      <c r="AC21" s="10"/>
      <c r="AD21" s="71">
        <f>SUM(P21:AC21)</f>
        <v>16140</v>
      </c>
    </row>
    <row r="22" spans="2:33" s="1" customFormat="1" ht="27.75" hidden="1" customHeight="1" outlineLevel="1" x14ac:dyDescent="0.25">
      <c r="B22" s="91"/>
      <c r="C22" s="92"/>
      <c r="D22" s="86"/>
      <c r="E22" s="2"/>
      <c r="F22" s="7"/>
      <c r="G22" s="4"/>
      <c r="H22" s="4"/>
      <c r="I22" s="4"/>
      <c r="J22" s="4"/>
      <c r="K22" s="4"/>
      <c r="L22" s="4"/>
      <c r="M22" s="4"/>
      <c r="N22" s="4"/>
      <c r="O22" s="4"/>
      <c r="P22" s="98"/>
      <c r="Q22" s="4"/>
      <c r="R22" s="4"/>
      <c r="S22" s="4"/>
      <c r="T22" s="4"/>
      <c r="U22" s="4"/>
      <c r="V22" s="4"/>
      <c r="W22" s="4"/>
      <c r="X22" s="4"/>
      <c r="Y22" s="4"/>
      <c r="Z22" s="4"/>
      <c r="AA22" s="4"/>
      <c r="AB22" s="4"/>
      <c r="AC22" s="4"/>
    </row>
    <row r="23" spans="2:33" s="1" customFormat="1" ht="27.75" hidden="1" customHeight="1" outlineLevel="1" x14ac:dyDescent="0.25">
      <c r="B23" s="91"/>
      <c r="C23" s="92"/>
      <c r="D23" s="88"/>
      <c r="E23"/>
      <c r="F23" s="7"/>
      <c r="G23" s="4"/>
      <c r="H23" s="4"/>
      <c r="I23" s="4"/>
      <c r="J23" s="4"/>
      <c r="K23" s="4"/>
      <c r="L23" s="4"/>
      <c r="M23" s="4"/>
      <c r="N23" s="4"/>
      <c r="O23" s="4"/>
      <c r="P23" s="98"/>
      <c r="Q23" s="4"/>
      <c r="R23" s="4"/>
      <c r="S23" s="4"/>
      <c r="T23" s="4"/>
      <c r="U23" s="4"/>
      <c r="V23" s="4"/>
      <c r="W23" s="4"/>
      <c r="X23" s="4"/>
      <c r="Y23" s="4"/>
      <c r="Z23" s="4"/>
      <c r="AA23" s="4"/>
      <c r="AB23" s="4"/>
      <c r="AC23" s="4"/>
    </row>
    <row r="24" spans="2:33" ht="27.75" customHeight="1" outlineLevel="1" x14ac:dyDescent="0.25">
      <c r="B24" s="93">
        <v>4</v>
      </c>
      <c r="C24" s="94" t="s">
        <v>577</v>
      </c>
      <c r="D24" s="85">
        <v>1</v>
      </c>
      <c r="E24" s="80"/>
      <c r="F24" s="7" t="s">
        <v>9</v>
      </c>
      <c r="G24" s="10"/>
      <c r="H24" s="10"/>
      <c r="I24" s="10"/>
      <c r="J24" s="10"/>
      <c r="K24" s="10"/>
      <c r="L24" s="10"/>
      <c r="M24" s="10"/>
      <c r="N24" s="10"/>
      <c r="O24" s="10"/>
      <c r="P24" s="99">
        <v>15000</v>
      </c>
      <c r="Q24" s="10"/>
      <c r="R24" s="10"/>
      <c r="S24" s="10"/>
      <c r="T24" s="10"/>
      <c r="U24" s="10"/>
      <c r="V24" s="10"/>
      <c r="W24" s="10"/>
      <c r="X24" s="10"/>
      <c r="Y24" s="10"/>
      <c r="Z24" s="10"/>
      <c r="AA24" s="10"/>
      <c r="AB24" s="10"/>
      <c r="AC24" s="10"/>
      <c r="AD24">
        <f>SUM(G24:AC24)</f>
        <v>15000</v>
      </c>
    </row>
    <row r="25" spans="2:33" s="72" customFormat="1" ht="27.75" customHeight="1" outlineLevel="1" x14ac:dyDescent="0.25">
      <c r="B25" s="95">
        <v>5</v>
      </c>
      <c r="C25" s="94" t="s">
        <v>578</v>
      </c>
      <c r="D25" s="86">
        <v>2</v>
      </c>
      <c r="E25" s="73"/>
      <c r="F25" s="74" t="s">
        <v>10</v>
      </c>
      <c r="G25" s="75"/>
      <c r="H25" s="75"/>
      <c r="I25" s="75"/>
      <c r="J25" s="75"/>
      <c r="K25" s="75"/>
      <c r="L25" s="75"/>
      <c r="M25" s="75"/>
      <c r="N25" s="75"/>
      <c r="O25" s="75"/>
      <c r="P25" s="100">
        <v>136</v>
      </c>
      <c r="Q25" s="75"/>
      <c r="R25" s="75"/>
      <c r="S25" s="75"/>
      <c r="T25" s="75"/>
      <c r="U25" s="75"/>
      <c r="V25" s="75"/>
      <c r="W25" s="75"/>
      <c r="X25" s="75"/>
      <c r="Y25" s="75"/>
      <c r="Z25" s="75"/>
      <c r="AA25" s="75"/>
      <c r="AB25" s="75"/>
      <c r="AC25" s="75"/>
    </row>
    <row r="26" spans="2:33" s="1" customFormat="1" ht="27.75" customHeight="1" outlineLevel="1" x14ac:dyDescent="0.25">
      <c r="B26" s="76"/>
      <c r="C26" s="2"/>
      <c r="D26" s="2"/>
      <c r="E26" s="2"/>
      <c r="F26" s="7"/>
      <c r="G26" s="4"/>
      <c r="H26" s="4"/>
      <c r="I26" s="4"/>
      <c r="J26" s="4"/>
      <c r="K26" s="4"/>
      <c r="L26" s="4"/>
      <c r="M26" s="4"/>
      <c r="N26" s="4"/>
      <c r="O26" s="4"/>
      <c r="P26" s="4"/>
      <c r="Q26" s="4"/>
      <c r="R26" s="4"/>
      <c r="S26" s="4"/>
      <c r="T26" s="4"/>
      <c r="U26" s="4"/>
      <c r="V26" s="4"/>
      <c r="W26" s="4"/>
      <c r="X26" s="4"/>
      <c r="Y26" s="4"/>
      <c r="Z26" s="4"/>
      <c r="AA26" s="4"/>
      <c r="AB26" s="4"/>
      <c r="AC26" s="4"/>
    </row>
    <row r="27" spans="2:33" s="1" customFormat="1" ht="27.75" customHeight="1" outlineLevel="1" x14ac:dyDescent="0.25">
      <c r="B27" s="76"/>
      <c r="C27" s="2"/>
      <c r="D27" s="2"/>
      <c r="E27" s="2"/>
      <c r="F27" s="7"/>
      <c r="G27" s="4"/>
      <c r="H27" s="4"/>
      <c r="I27" s="4"/>
      <c r="J27" s="4"/>
      <c r="K27" s="4"/>
      <c r="L27" s="4"/>
      <c r="M27" s="4"/>
      <c r="N27" s="4"/>
      <c r="O27" s="4"/>
      <c r="P27" s="4"/>
      <c r="Q27" s="4"/>
      <c r="R27" s="4"/>
      <c r="S27" s="4"/>
      <c r="T27" s="4"/>
      <c r="U27" s="4"/>
      <c r="V27" s="4"/>
      <c r="W27" s="4"/>
      <c r="X27" s="4"/>
      <c r="Y27" s="4"/>
      <c r="Z27" s="4"/>
      <c r="AA27" s="4"/>
      <c r="AB27" s="4"/>
      <c r="AC27" s="4"/>
    </row>
    <row r="28" spans="2:33" s="1" customFormat="1" ht="27.75" customHeight="1" outlineLevel="1" x14ac:dyDescent="0.25">
      <c r="B28" s="76"/>
      <c r="C28" s="2"/>
      <c r="D28" s="2"/>
      <c r="E28" s="2"/>
      <c r="F28" s="7"/>
      <c r="G28" s="4"/>
      <c r="H28" s="4"/>
      <c r="I28" s="4"/>
      <c r="J28" s="4"/>
      <c r="K28" s="4"/>
      <c r="L28" s="4"/>
      <c r="M28" s="4"/>
      <c r="N28" s="4"/>
      <c r="O28" s="4"/>
      <c r="P28" s="4"/>
      <c r="Q28" s="4"/>
      <c r="R28" s="4"/>
      <c r="S28" s="4"/>
      <c r="T28" s="4"/>
      <c r="U28" s="4"/>
      <c r="V28" s="4"/>
      <c r="W28" s="4"/>
      <c r="X28" s="4"/>
      <c r="Y28" s="4"/>
      <c r="Z28" s="4"/>
      <c r="AA28" s="4"/>
      <c r="AB28" s="4"/>
      <c r="AC28" s="4"/>
    </row>
    <row r="29" spans="2:33" s="1" customFormat="1" ht="27.75" customHeight="1" outlineLevel="1" x14ac:dyDescent="0.25">
      <c r="B29" s="76"/>
      <c r="C29" s="2"/>
      <c r="D29" s="2"/>
      <c r="E29"/>
      <c r="F29" s="7" t="s">
        <v>11</v>
      </c>
      <c r="G29" s="4"/>
      <c r="H29" s="4"/>
      <c r="I29" s="4"/>
      <c r="J29" s="4"/>
      <c r="K29" s="4"/>
      <c r="L29" s="4"/>
      <c r="M29" s="4"/>
      <c r="N29" s="4"/>
      <c r="O29" s="4"/>
      <c r="P29" s="60"/>
      <c r="Q29" s="4"/>
      <c r="R29" s="4"/>
      <c r="S29" s="4"/>
      <c r="T29" s="4"/>
      <c r="U29" s="4"/>
      <c r="V29" s="4"/>
      <c r="W29" s="4"/>
      <c r="X29" s="4"/>
      <c r="Y29" s="4"/>
      <c r="Z29" s="4"/>
      <c r="AA29" s="4"/>
      <c r="AB29" s="4"/>
      <c r="AC29" s="4"/>
    </row>
    <row r="30" spans="2:33" ht="23.45" customHeight="1" outlineLevel="1" x14ac:dyDescent="0.25">
      <c r="B30" s="76"/>
      <c r="C30" s="2"/>
      <c r="D30" s="2"/>
    </row>
    <row r="31" spans="2:33" ht="15" customHeight="1" outlineLevel="1" x14ac:dyDescent="0.25">
      <c r="B31" s="76"/>
    </row>
    <row r="32" spans="2:33" ht="27" customHeight="1" outlineLevel="1" x14ac:dyDescent="0.25">
      <c r="B32" s="76"/>
      <c r="C32" s="2"/>
      <c r="D32" s="2"/>
    </row>
    <row r="34" spans="1:77" ht="33.75" customHeight="1" x14ac:dyDescent="0.25">
      <c r="B34" s="14" t="str">
        <f>Sheet2!X7</f>
        <v>ACTIVITES ET INDICATEURS (Max 25 activités et 50 indicateurs)</v>
      </c>
      <c r="C34" s="13"/>
      <c r="D34" s="13"/>
      <c r="E34" s="13"/>
      <c r="F34" s="13"/>
      <c r="G34" s="39"/>
      <c r="H34" s="39"/>
      <c r="I34" s="39"/>
      <c r="J34" s="39"/>
      <c r="K34" s="39"/>
      <c r="L34" s="39"/>
      <c r="M34" s="13"/>
      <c r="N34" s="13"/>
      <c r="O34" s="13"/>
      <c r="P34" s="13"/>
    </row>
    <row r="35" spans="1:77" ht="12" customHeight="1" x14ac:dyDescent="0.25">
      <c r="B35" s="42"/>
      <c r="C35" s="43"/>
      <c r="D35" s="43"/>
      <c r="E35" s="43"/>
      <c r="F35" s="43"/>
      <c r="G35" s="43"/>
      <c r="H35" s="43"/>
      <c r="I35" s="43"/>
      <c r="J35" s="43"/>
      <c r="K35" s="43"/>
      <c r="L35" s="43"/>
      <c r="M35" s="43"/>
      <c r="N35" s="43"/>
      <c r="O35" s="43"/>
      <c r="P35" s="43"/>
    </row>
    <row r="36" spans="1:77" ht="13.9" customHeight="1" x14ac:dyDescent="0.25">
      <c r="B36" s="42"/>
      <c r="C36" s="43"/>
      <c r="D36" s="43"/>
      <c r="E36" s="43"/>
      <c r="F36" s="43"/>
      <c r="G36" s="40" t="s">
        <v>478</v>
      </c>
      <c r="H36" s="37"/>
      <c r="I36" s="38"/>
      <c r="J36" s="40" t="s">
        <v>479</v>
      </c>
      <c r="K36" s="37"/>
      <c r="L36" s="38"/>
      <c r="M36" s="36" t="s">
        <v>480</v>
      </c>
      <c r="N36" s="36"/>
      <c r="O36" s="40" t="s">
        <v>481</v>
      </c>
      <c r="P36" s="36"/>
      <c r="Q36" s="36"/>
      <c r="R36" s="40" t="s">
        <v>482</v>
      </c>
      <c r="S36" s="36"/>
      <c r="T36" s="40" t="s">
        <v>483</v>
      </c>
      <c r="U36" s="36"/>
      <c r="V36" s="40" t="s">
        <v>484</v>
      </c>
      <c r="W36" s="36"/>
      <c r="X36" s="36"/>
      <c r="Y36" s="36"/>
      <c r="Z36" s="40" t="s">
        <v>485</v>
      </c>
      <c r="AA36" s="36"/>
      <c r="AB36" s="36"/>
      <c r="AC36" s="40" t="s">
        <v>486</v>
      </c>
      <c r="AD36" s="36"/>
      <c r="AE36" s="36"/>
      <c r="AF36" s="40" t="s">
        <v>487</v>
      </c>
      <c r="AG36" s="36"/>
      <c r="AH36" s="36"/>
      <c r="AI36" s="36"/>
      <c r="AJ36" s="40" t="s">
        <v>488</v>
      </c>
      <c r="AK36" s="36"/>
      <c r="AL36" s="36"/>
      <c r="AM36" s="36"/>
      <c r="AN36" s="40" t="s">
        <v>489</v>
      </c>
      <c r="AO36" s="36"/>
      <c r="AP36" s="36"/>
      <c r="AQ36" s="36"/>
      <c r="AR36" s="36"/>
      <c r="AS36" s="36"/>
      <c r="AT36" s="40" t="s">
        <v>490</v>
      </c>
      <c r="AU36" s="36"/>
      <c r="AV36" s="36"/>
      <c r="AW36" s="40" t="s">
        <v>491</v>
      </c>
      <c r="AX36" s="36"/>
      <c r="AY36" s="36"/>
      <c r="AZ36" s="36"/>
      <c r="BA36" s="40" t="s">
        <v>492</v>
      </c>
      <c r="BB36" s="36"/>
      <c r="BC36" s="36"/>
      <c r="BD36" s="40" t="s">
        <v>493</v>
      </c>
      <c r="BE36" s="36"/>
      <c r="BF36" s="36"/>
      <c r="BG36" s="40" t="s">
        <v>474</v>
      </c>
      <c r="BH36" s="36" t="s">
        <v>494</v>
      </c>
      <c r="BI36" s="36"/>
      <c r="BJ36" s="36"/>
      <c r="BK36" s="40" t="s">
        <v>495</v>
      </c>
      <c r="BL36" s="36"/>
      <c r="BM36" s="36"/>
      <c r="BN36" s="40" t="s">
        <v>496</v>
      </c>
      <c r="BO36" s="36"/>
      <c r="BP36" s="40" t="s">
        <v>497</v>
      </c>
      <c r="BQ36" s="36"/>
      <c r="BR36" s="36"/>
      <c r="BS36" s="40" t="s">
        <v>498</v>
      </c>
      <c r="BT36" s="36"/>
      <c r="BU36" s="40" t="s">
        <v>499</v>
      </c>
      <c r="BV36" s="36"/>
      <c r="BW36" s="36"/>
      <c r="BX36" s="36"/>
    </row>
    <row r="37" spans="1:77" ht="75" outlineLevel="1" x14ac:dyDescent="0.25">
      <c r="A37" s="59" t="s">
        <v>567</v>
      </c>
      <c r="G37" s="44" t="s">
        <v>500</v>
      </c>
      <c r="H37" s="45" t="s">
        <v>501</v>
      </c>
      <c r="I37" s="46" t="s">
        <v>502</v>
      </c>
      <c r="J37" s="44" t="s">
        <v>503</v>
      </c>
      <c r="K37" s="45" t="s">
        <v>504</v>
      </c>
      <c r="L37" s="46" t="s">
        <v>505</v>
      </c>
      <c r="M37" s="45" t="s">
        <v>480</v>
      </c>
      <c r="N37" s="45" t="s">
        <v>506</v>
      </c>
      <c r="O37" s="44" t="s">
        <v>507</v>
      </c>
      <c r="P37" s="45" t="s">
        <v>508</v>
      </c>
      <c r="Q37" s="45" t="s">
        <v>509</v>
      </c>
      <c r="R37" s="44" t="s">
        <v>510</v>
      </c>
      <c r="S37" s="45" t="s">
        <v>511</v>
      </c>
      <c r="T37" s="44" t="s">
        <v>512</v>
      </c>
      <c r="U37" s="45" t="s">
        <v>513</v>
      </c>
      <c r="V37" s="44" t="s">
        <v>514</v>
      </c>
      <c r="W37" s="45" t="s">
        <v>515</v>
      </c>
      <c r="X37" s="45" t="s">
        <v>516</v>
      </c>
      <c r="Y37" s="45" t="s">
        <v>517</v>
      </c>
      <c r="Z37" s="44" t="s">
        <v>518</v>
      </c>
      <c r="AA37" s="45" t="s">
        <v>519</v>
      </c>
      <c r="AB37" s="45" t="s">
        <v>520</v>
      </c>
      <c r="AC37" s="44" t="s">
        <v>486</v>
      </c>
      <c r="AD37" s="45" t="s">
        <v>521</v>
      </c>
      <c r="AE37" s="45" t="s">
        <v>522</v>
      </c>
      <c r="AF37" s="44" t="s">
        <v>523</v>
      </c>
      <c r="AG37" s="45" t="s">
        <v>524</v>
      </c>
      <c r="AH37" s="45" t="s">
        <v>468</v>
      </c>
      <c r="AI37" s="45" t="s">
        <v>525</v>
      </c>
      <c r="AJ37" s="44" t="s">
        <v>526</v>
      </c>
      <c r="AK37" s="45" t="s">
        <v>527</v>
      </c>
      <c r="AL37" s="45" t="s">
        <v>528</v>
      </c>
      <c r="AM37" s="45" t="s">
        <v>529</v>
      </c>
      <c r="AN37" s="44" t="s">
        <v>530</v>
      </c>
      <c r="AO37" s="45" t="s">
        <v>531</v>
      </c>
      <c r="AP37" s="45" t="s">
        <v>532</v>
      </c>
      <c r="AQ37" s="45" t="s">
        <v>469</v>
      </c>
      <c r="AR37" s="45" t="s">
        <v>533</v>
      </c>
      <c r="AS37" s="45" t="s">
        <v>534</v>
      </c>
      <c r="AT37" s="44" t="s">
        <v>535</v>
      </c>
      <c r="AU37" s="45" t="s">
        <v>536</v>
      </c>
      <c r="AV37" s="45" t="s">
        <v>537</v>
      </c>
      <c r="AW37" s="44" t="s">
        <v>471</v>
      </c>
      <c r="AX37" s="45" t="s">
        <v>470</v>
      </c>
      <c r="AY37" s="45" t="s">
        <v>472</v>
      </c>
      <c r="AZ37" s="45" t="s">
        <v>538</v>
      </c>
      <c r="BA37" s="44" t="s">
        <v>539</v>
      </c>
      <c r="BB37" s="45" t="s">
        <v>540</v>
      </c>
      <c r="BC37" s="45" t="s">
        <v>541</v>
      </c>
      <c r="BD37" s="44" t="s">
        <v>542</v>
      </c>
      <c r="BE37" s="45" t="s">
        <v>473</v>
      </c>
      <c r="BF37" s="45" t="s">
        <v>543</v>
      </c>
      <c r="BG37" s="44" t="s">
        <v>544</v>
      </c>
      <c r="BH37" s="45" t="s">
        <v>545</v>
      </c>
      <c r="BI37" s="45" t="s">
        <v>476</v>
      </c>
      <c r="BJ37" s="45" t="s">
        <v>475</v>
      </c>
      <c r="BK37" s="44" t="s">
        <v>546</v>
      </c>
      <c r="BL37" s="45" t="s">
        <v>547</v>
      </c>
      <c r="BM37" s="45" t="s">
        <v>548</v>
      </c>
      <c r="BN37" s="44" t="s">
        <v>549</v>
      </c>
      <c r="BO37" s="45" t="s">
        <v>477</v>
      </c>
      <c r="BP37" s="44" t="s">
        <v>550</v>
      </c>
      <c r="BQ37" s="45" t="s">
        <v>551</v>
      </c>
      <c r="BR37" s="45" t="s">
        <v>552</v>
      </c>
      <c r="BS37" s="44" t="s">
        <v>553</v>
      </c>
      <c r="BT37" s="45" t="s">
        <v>554</v>
      </c>
      <c r="BU37" s="44" t="s">
        <v>555</v>
      </c>
      <c r="BV37" s="45" t="s">
        <v>556</v>
      </c>
      <c r="BW37" s="45" t="s">
        <v>557</v>
      </c>
      <c r="BX37" s="45" t="s">
        <v>558</v>
      </c>
    </row>
    <row r="38" spans="1:77" ht="32.25" customHeight="1" outlineLevel="1" x14ac:dyDescent="0.25">
      <c r="A38" s="53" t="s">
        <v>562</v>
      </c>
      <c r="B38" s="6" t="s">
        <v>432</v>
      </c>
      <c r="C38" s="137" t="s">
        <v>581</v>
      </c>
      <c r="D38" s="138"/>
      <c r="E38" s="138"/>
      <c r="F38" s="22"/>
      <c r="G38" s="22"/>
    </row>
    <row r="39" spans="1:77" ht="26.25" outlineLevel="2" x14ac:dyDescent="0.25">
      <c r="A39" s="48"/>
      <c r="D39" s="17" t="s">
        <v>17</v>
      </c>
      <c r="E39" s="17" t="s">
        <v>18</v>
      </c>
      <c r="F39" s="47" t="s">
        <v>19</v>
      </c>
      <c r="G39" s="22"/>
    </row>
    <row r="40" spans="1:77" ht="14.45" customHeight="1" outlineLevel="2" x14ac:dyDescent="0.25">
      <c r="A40" s="48"/>
      <c r="B40" s="102" t="s">
        <v>2</v>
      </c>
      <c r="C40" s="132" t="s">
        <v>582</v>
      </c>
      <c r="D40" s="104" t="s">
        <v>201</v>
      </c>
      <c r="E40" s="105" t="s">
        <v>424</v>
      </c>
      <c r="F40" s="7" t="s">
        <v>4</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v>28</v>
      </c>
      <c r="AG40" s="11">
        <v>21</v>
      </c>
      <c r="AH40" s="11">
        <v>9</v>
      </c>
      <c r="AI40" s="11">
        <v>0</v>
      </c>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70">
        <f>SUM(G40:BX40)</f>
        <v>58</v>
      </c>
    </row>
    <row r="41" spans="1:77" outlineLevel="2" x14ac:dyDescent="0.25">
      <c r="A41" s="48"/>
      <c r="B41" s="102"/>
      <c r="C41" s="133"/>
      <c r="D41" s="104"/>
      <c r="E41" s="105"/>
      <c r="F41" s="7" t="s">
        <v>5</v>
      </c>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7" outlineLevel="2" x14ac:dyDescent="0.25">
      <c r="A42" s="48"/>
      <c r="B42" s="102"/>
      <c r="C42" s="134"/>
      <c r="D42" s="104"/>
      <c r="E42" s="105"/>
      <c r="F42" s="7" t="s">
        <v>6</v>
      </c>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7" ht="6.75" customHeight="1" outlineLevel="2" x14ac:dyDescent="0.25">
      <c r="A43" s="48"/>
    </row>
    <row r="44" spans="1:77" ht="15" customHeight="1" outlineLevel="2" x14ac:dyDescent="0.25">
      <c r="A44" s="48"/>
      <c r="B44" s="102" t="s">
        <v>3</v>
      </c>
      <c r="C44" s="132" t="s">
        <v>596</v>
      </c>
      <c r="D44" s="110" t="s">
        <v>54</v>
      </c>
      <c r="E44" s="105" t="s">
        <v>424</v>
      </c>
      <c r="F44" s="7" t="s">
        <v>4</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v>4</v>
      </c>
      <c r="AG44" s="11">
        <v>1</v>
      </c>
      <c r="AH44" s="11">
        <v>1</v>
      </c>
      <c r="AI44" s="11">
        <v>1</v>
      </c>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70">
        <f>SUM(G44:BX44)</f>
        <v>7</v>
      </c>
    </row>
    <row r="45" spans="1:77" ht="15" customHeight="1" outlineLevel="2" x14ac:dyDescent="0.25">
      <c r="A45" s="48"/>
      <c r="B45" s="102"/>
      <c r="C45" s="133"/>
      <c r="D45" s="111"/>
      <c r="E45" s="105"/>
      <c r="F45" s="7" t="s">
        <v>5</v>
      </c>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7" ht="15" customHeight="1" outlineLevel="2" x14ac:dyDescent="0.25">
      <c r="A46" s="48"/>
      <c r="B46" s="102"/>
      <c r="C46" s="134"/>
      <c r="D46" s="112"/>
      <c r="E46" s="105"/>
      <c r="F46" s="7" t="s">
        <v>6</v>
      </c>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7" ht="15" customHeight="1" outlineLevel="2" x14ac:dyDescent="0.25">
      <c r="A47" s="48"/>
      <c r="B47" s="77"/>
      <c r="D47" s="81"/>
      <c r="E47" s="82"/>
      <c r="F47" s="7"/>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row>
    <row r="48" spans="1:77" ht="30.4" customHeight="1" outlineLevel="1" collapsed="1" x14ac:dyDescent="0.25">
      <c r="A48" s="48"/>
    </row>
    <row r="49" spans="1:77" ht="32.25" customHeight="1" outlineLevel="1" x14ac:dyDescent="0.25">
      <c r="A49" s="53" t="s">
        <v>563</v>
      </c>
      <c r="B49" s="6" t="s">
        <v>433</v>
      </c>
      <c r="C49" s="126" t="s">
        <v>584</v>
      </c>
      <c r="D49" s="129"/>
      <c r="E49" s="129"/>
      <c r="F49" s="22"/>
      <c r="G49" s="22"/>
    </row>
    <row r="50" spans="1:77" ht="26.25" outlineLevel="2" x14ac:dyDescent="0.25">
      <c r="D50" s="17" t="s">
        <v>17</v>
      </c>
      <c r="E50" s="17" t="s">
        <v>18</v>
      </c>
      <c r="F50" s="47" t="s">
        <v>19</v>
      </c>
      <c r="G50" s="22"/>
    </row>
    <row r="51" spans="1:77" outlineLevel="2" x14ac:dyDescent="0.25">
      <c r="B51" s="102" t="s">
        <v>2</v>
      </c>
      <c r="C51" s="128" t="s">
        <v>586</v>
      </c>
      <c r="D51" s="104" t="s">
        <v>365</v>
      </c>
      <c r="E51" s="105" t="s">
        <v>424</v>
      </c>
      <c r="F51" s="7" t="s">
        <v>4</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v>3</v>
      </c>
      <c r="AG51" s="11">
        <v>2</v>
      </c>
      <c r="AH51" s="11">
        <v>2</v>
      </c>
      <c r="AI51" s="11">
        <v>0</v>
      </c>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row>
    <row r="52" spans="1:77" outlineLevel="2" x14ac:dyDescent="0.25">
      <c r="B52" s="102"/>
      <c r="C52" s="128"/>
      <c r="D52" s="104"/>
      <c r="E52" s="105"/>
      <c r="F52" s="7" t="s">
        <v>5</v>
      </c>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row>
    <row r="53" spans="1:77" outlineLevel="2" x14ac:dyDescent="0.25">
      <c r="B53" s="102"/>
      <c r="C53" s="128"/>
      <c r="D53" s="104"/>
      <c r="E53" s="105"/>
      <c r="F53" s="7" t="s">
        <v>6</v>
      </c>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7" ht="6.75" customHeight="1" outlineLevel="2" x14ac:dyDescent="0.25"/>
    <row r="55" spans="1:77" ht="26.1" customHeight="1" outlineLevel="2" x14ac:dyDescent="0.25">
      <c r="B55" s="77" t="s">
        <v>3</v>
      </c>
      <c r="C55" s="84" t="s">
        <v>587</v>
      </c>
      <c r="D55" s="130" t="s">
        <v>199</v>
      </c>
      <c r="E55" s="105" t="s">
        <v>424</v>
      </c>
      <c r="F55" s="7" t="s">
        <v>4</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v>2</v>
      </c>
      <c r="AG55" s="11">
        <v>2</v>
      </c>
      <c r="AH55" s="11">
        <v>2</v>
      </c>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row>
    <row r="56" spans="1:77" ht="15" customHeight="1" outlineLevel="2" x14ac:dyDescent="0.25">
      <c r="B56" s="77"/>
      <c r="C56" s="84"/>
      <c r="D56" s="131"/>
      <c r="E56" s="105"/>
      <c r="F56" s="7" t="s">
        <v>5</v>
      </c>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row>
    <row r="57" spans="1:77" ht="15.75" customHeight="1" outlineLevel="1" collapsed="1" x14ac:dyDescent="0.25"/>
    <row r="58" spans="1:77" ht="32.25" customHeight="1" outlineLevel="1" x14ac:dyDescent="0.25">
      <c r="A58" s="53" t="s">
        <v>562</v>
      </c>
      <c r="B58" s="6" t="s">
        <v>434</v>
      </c>
      <c r="C58" s="126" t="s">
        <v>597</v>
      </c>
      <c r="D58" s="129"/>
      <c r="E58" s="129"/>
    </row>
    <row r="59" spans="1:77" ht="15" customHeight="1" outlineLevel="2" x14ac:dyDescent="0.25">
      <c r="B59" s="77" t="s">
        <v>2</v>
      </c>
      <c r="C59" s="83" t="s">
        <v>583</v>
      </c>
      <c r="D59" s="79" t="s">
        <v>214</v>
      </c>
      <c r="E59" s="78" t="s">
        <v>424</v>
      </c>
      <c r="F59" s="7" t="s">
        <v>4</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v>1</v>
      </c>
      <c r="AG59" s="11">
        <v>1</v>
      </c>
      <c r="AH59" s="11">
        <v>1</v>
      </c>
      <c r="AI59" s="11">
        <v>0</v>
      </c>
      <c r="AJ59" s="11">
        <v>1</v>
      </c>
      <c r="AK59" s="11">
        <v>1</v>
      </c>
      <c r="AL59" s="11">
        <v>1</v>
      </c>
      <c r="AM59" s="11">
        <v>1</v>
      </c>
      <c r="AN59" s="11">
        <v>1</v>
      </c>
      <c r="AO59" s="11">
        <v>1</v>
      </c>
      <c r="AP59" s="11">
        <v>1</v>
      </c>
      <c r="AQ59" s="11">
        <v>1</v>
      </c>
      <c r="AR59" s="11">
        <v>1</v>
      </c>
      <c r="AS59" s="11">
        <v>1</v>
      </c>
      <c r="AT59" s="11">
        <v>1</v>
      </c>
      <c r="AU59" s="11">
        <v>1</v>
      </c>
      <c r="AV59" s="11">
        <v>1</v>
      </c>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70">
        <f>+SUM(AF59:AV59)</f>
        <v>16</v>
      </c>
    </row>
    <row r="60" spans="1:77" ht="13.35" customHeight="1" outlineLevel="2" x14ac:dyDescent="0.25"/>
    <row r="61" spans="1:77" ht="15" customHeight="1" outlineLevel="2" x14ac:dyDescent="0.25">
      <c r="B61" s="102" t="s">
        <v>3</v>
      </c>
      <c r="C61" s="107" t="s">
        <v>588</v>
      </c>
      <c r="D61" s="110" t="s">
        <v>321</v>
      </c>
      <c r="E61" s="116" t="s">
        <v>427</v>
      </c>
      <c r="F61" s="7" t="s">
        <v>4</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v>7782</v>
      </c>
      <c r="AG61" s="11">
        <v>4031</v>
      </c>
      <c r="AH61" s="11">
        <v>4327</v>
      </c>
      <c r="AI61" s="11">
        <v>0</v>
      </c>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71">
        <v>16140</v>
      </c>
    </row>
    <row r="62" spans="1:77" outlineLevel="2" x14ac:dyDescent="0.25">
      <c r="B62" s="102"/>
      <c r="C62" s="108"/>
      <c r="D62" s="111"/>
      <c r="E62" s="117"/>
      <c r="F62" s="7" t="s">
        <v>5</v>
      </c>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row>
    <row r="63" spans="1:77" outlineLevel="2" x14ac:dyDescent="0.25">
      <c r="B63" s="102"/>
      <c r="C63" s="109"/>
      <c r="D63" s="112"/>
      <c r="E63" s="118"/>
      <c r="F63" s="7" t="s">
        <v>6</v>
      </c>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row>
    <row r="64" spans="1:77" ht="5.0999999999999996" customHeight="1" outlineLevel="1" collapsed="1" x14ac:dyDescent="0.25"/>
    <row r="65" spans="1:76" ht="32.25" customHeight="1" outlineLevel="1" x14ac:dyDescent="0.25">
      <c r="A65" s="53" t="s">
        <v>562</v>
      </c>
      <c r="B65" s="6" t="s">
        <v>435</v>
      </c>
      <c r="C65" s="126" t="s">
        <v>589</v>
      </c>
      <c r="D65" s="127"/>
      <c r="E65" s="127"/>
    </row>
    <row r="66" spans="1:76" ht="32.25" customHeight="1" outlineLevel="2" x14ac:dyDescent="0.25">
      <c r="D66" s="17" t="s">
        <v>17</v>
      </c>
      <c r="E66" s="17" t="s">
        <v>18</v>
      </c>
      <c r="F66" s="18" t="s">
        <v>19</v>
      </c>
      <c r="G66" s="41"/>
      <c r="H66" s="41"/>
      <c r="I66" s="41"/>
      <c r="J66" s="41"/>
      <c r="K66" s="41"/>
      <c r="L66" s="41"/>
      <c r="M66" s="41"/>
      <c r="N66" s="41"/>
      <c r="O66" s="41"/>
      <c r="P66" s="41"/>
      <c r="Q66" s="41"/>
      <c r="R66" s="41"/>
      <c r="S66" s="41"/>
      <c r="T66" s="41"/>
      <c r="U66" s="41"/>
      <c r="V66" s="41"/>
    </row>
    <row r="67" spans="1:76" ht="14.65" customHeight="1" outlineLevel="2" x14ac:dyDescent="0.25">
      <c r="B67" s="125" t="s">
        <v>2</v>
      </c>
      <c r="C67" s="107" t="s">
        <v>590</v>
      </c>
      <c r="D67" s="110" t="s">
        <v>199</v>
      </c>
      <c r="E67" s="116" t="s">
        <v>424</v>
      </c>
      <c r="F67" s="7" t="s">
        <v>4</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v>1000</v>
      </c>
      <c r="AG67" s="11">
        <v>1000</v>
      </c>
      <c r="AH67" s="11">
        <v>1000</v>
      </c>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row>
    <row r="68" spans="1:76" outlineLevel="2" x14ac:dyDescent="0.25">
      <c r="B68" s="125"/>
      <c r="C68" s="108"/>
      <c r="D68" s="111"/>
      <c r="E68" s="117"/>
      <c r="F68" s="7" t="s">
        <v>5</v>
      </c>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row>
    <row r="69" spans="1:76" outlineLevel="2" x14ac:dyDescent="0.25">
      <c r="B69" s="125"/>
      <c r="C69" s="109"/>
      <c r="D69" s="112"/>
      <c r="E69" s="118"/>
      <c r="F69" s="7" t="s">
        <v>6</v>
      </c>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row>
    <row r="70" spans="1:76" ht="6.75" customHeight="1" outlineLevel="2" x14ac:dyDescent="0.25"/>
    <row r="71" spans="1:76" ht="14.65" customHeight="1" outlineLevel="2" x14ac:dyDescent="0.25">
      <c r="B71" s="125" t="s">
        <v>3</v>
      </c>
      <c r="C71" s="113"/>
      <c r="D71" s="110"/>
      <c r="E71" s="116" t="s">
        <v>424</v>
      </c>
      <c r="F71" s="7" t="s">
        <v>4</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row>
    <row r="72" spans="1:76" outlineLevel="2" x14ac:dyDescent="0.25">
      <c r="B72" s="125"/>
      <c r="C72" s="114"/>
      <c r="D72" s="111"/>
      <c r="E72" s="117"/>
      <c r="F72" s="7" t="s">
        <v>5</v>
      </c>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row>
    <row r="73" spans="1:76" outlineLevel="2" x14ac:dyDescent="0.25">
      <c r="B73" s="125"/>
      <c r="C73" s="115"/>
      <c r="D73" s="112"/>
      <c r="E73" s="118"/>
      <c r="F73" s="7" t="s">
        <v>6</v>
      </c>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row>
    <row r="74" spans="1:76" ht="5.0999999999999996" customHeight="1" outlineLevel="1" collapsed="1" x14ac:dyDescent="0.25"/>
    <row r="75" spans="1:76" ht="32.25" customHeight="1" outlineLevel="1" x14ac:dyDescent="0.25">
      <c r="A75" s="53" t="s">
        <v>563</v>
      </c>
      <c r="B75" s="6" t="s">
        <v>436</v>
      </c>
      <c r="C75" s="106" t="s">
        <v>569</v>
      </c>
      <c r="D75" s="106"/>
      <c r="E75" s="106"/>
    </row>
    <row r="76" spans="1:76" ht="32.25" customHeight="1" outlineLevel="2" x14ac:dyDescent="0.25">
      <c r="D76" s="17" t="s">
        <v>17</v>
      </c>
      <c r="E76" s="17" t="s">
        <v>18</v>
      </c>
      <c r="F76" s="18" t="s">
        <v>19</v>
      </c>
      <c r="G76" s="41"/>
      <c r="H76" s="41"/>
      <c r="I76" s="41"/>
      <c r="J76" s="41"/>
      <c r="K76" s="41"/>
      <c r="L76" s="41"/>
      <c r="M76" s="41"/>
      <c r="N76" s="41"/>
      <c r="O76" s="41"/>
      <c r="P76" s="41"/>
      <c r="Q76" s="41"/>
      <c r="R76" s="41"/>
      <c r="S76" s="41"/>
      <c r="T76" s="41"/>
      <c r="U76" s="41"/>
      <c r="V76" s="41"/>
    </row>
    <row r="77" spans="1:76" ht="15" customHeight="1" outlineLevel="2" x14ac:dyDescent="0.25">
      <c r="B77" s="102" t="s">
        <v>2</v>
      </c>
      <c r="C77" s="107" t="s">
        <v>595</v>
      </c>
      <c r="D77" s="110" t="s">
        <v>321</v>
      </c>
      <c r="E77" s="105" t="s">
        <v>424</v>
      </c>
      <c r="F77" s="7" t="s">
        <v>4</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v>3000</v>
      </c>
      <c r="AG77" s="11">
        <v>5000</v>
      </c>
      <c r="AH77" s="11">
        <v>3000</v>
      </c>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row>
    <row r="78" spans="1:76" ht="15" customHeight="1" outlineLevel="2" x14ac:dyDescent="0.25">
      <c r="B78" s="102"/>
      <c r="C78" s="108"/>
      <c r="D78" s="111"/>
      <c r="E78" s="105"/>
      <c r="F78" s="7" t="s">
        <v>5</v>
      </c>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row>
    <row r="79" spans="1:76" ht="15" customHeight="1" outlineLevel="2" x14ac:dyDescent="0.25">
      <c r="B79" s="102"/>
      <c r="C79" s="109"/>
      <c r="D79" s="112"/>
      <c r="E79" s="105"/>
      <c r="F79" s="7" t="s">
        <v>6</v>
      </c>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row>
    <row r="80" spans="1:76" ht="6.4" customHeight="1" outlineLevel="2" x14ac:dyDescent="0.25"/>
    <row r="81" spans="1:76" outlineLevel="2" x14ac:dyDescent="0.25">
      <c r="B81" s="102" t="s">
        <v>3</v>
      </c>
      <c r="C81" s="103"/>
      <c r="D81" s="104"/>
      <c r="E81" s="116"/>
      <c r="F81" s="7" t="s">
        <v>4</v>
      </c>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row>
    <row r="82" spans="1:76" outlineLevel="2" x14ac:dyDescent="0.25">
      <c r="B82" s="102"/>
      <c r="C82" s="103"/>
      <c r="D82" s="104"/>
      <c r="E82" s="117"/>
      <c r="F82" s="7" t="s">
        <v>5</v>
      </c>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row>
    <row r="83" spans="1:76" outlineLevel="2" x14ac:dyDescent="0.25">
      <c r="B83" s="102"/>
      <c r="C83" s="103"/>
      <c r="D83" s="104"/>
      <c r="E83" s="118"/>
      <c r="F83" s="7" t="s">
        <v>6</v>
      </c>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row>
    <row r="84" spans="1:76" ht="6.95" customHeight="1" outlineLevel="2" x14ac:dyDescent="0.25">
      <c r="B84" s="28"/>
      <c r="F84" s="7"/>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row>
    <row r="85" spans="1:76" ht="5.0999999999999996" customHeight="1" outlineLevel="1" x14ac:dyDescent="0.25">
      <c r="B85" s="20"/>
      <c r="F85" s="7"/>
      <c r="G85" s="21"/>
      <c r="H85" s="21"/>
      <c r="I85" s="21"/>
      <c r="J85" s="21"/>
      <c r="K85" s="21"/>
      <c r="L85" s="21"/>
      <c r="M85" s="21"/>
      <c r="N85" s="21"/>
      <c r="O85" s="21"/>
      <c r="P85" s="21"/>
    </row>
    <row r="86" spans="1:76" ht="43.5" customHeight="1" outlineLevel="1" x14ac:dyDescent="0.25">
      <c r="A86" s="53" t="s">
        <v>563</v>
      </c>
      <c r="B86" s="6" t="s">
        <v>437</v>
      </c>
      <c r="C86" s="106" t="s">
        <v>593</v>
      </c>
      <c r="D86" s="106"/>
      <c r="E86" s="106"/>
      <c r="F86" s="7"/>
      <c r="G86" s="21"/>
      <c r="H86" s="21"/>
      <c r="I86" s="21"/>
      <c r="J86" s="21"/>
      <c r="K86" s="21"/>
      <c r="L86" s="21"/>
      <c r="M86" s="21"/>
      <c r="N86" s="21"/>
      <c r="O86" s="21"/>
      <c r="P86" s="21"/>
    </row>
    <row r="87" spans="1:76" ht="24" customHeight="1" outlineLevel="2" collapsed="1" x14ac:dyDescent="0.25">
      <c r="D87" s="17" t="s">
        <v>17</v>
      </c>
      <c r="E87" s="17" t="s">
        <v>18</v>
      </c>
      <c r="F87" s="18" t="s">
        <v>19</v>
      </c>
      <c r="G87" s="41"/>
      <c r="H87" s="41"/>
      <c r="I87" s="41"/>
      <c r="J87" s="41"/>
      <c r="K87" s="41"/>
      <c r="L87" s="41"/>
      <c r="M87" s="41"/>
      <c r="N87" s="41"/>
      <c r="O87" s="41"/>
      <c r="P87" s="41"/>
      <c r="Q87" s="41"/>
      <c r="R87" s="41"/>
      <c r="S87" s="41"/>
      <c r="T87" s="41"/>
      <c r="U87" s="41"/>
      <c r="V87" s="41"/>
    </row>
    <row r="88" spans="1:76" ht="16.5" customHeight="1" outlineLevel="2" x14ac:dyDescent="0.25">
      <c r="B88" s="102" t="s">
        <v>2</v>
      </c>
      <c r="C88" s="107" t="s">
        <v>594</v>
      </c>
      <c r="D88" s="110" t="s">
        <v>321</v>
      </c>
      <c r="E88" s="105" t="s">
        <v>424</v>
      </c>
      <c r="F88" s="7" t="s">
        <v>4</v>
      </c>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v>100</v>
      </c>
      <c r="AK88" s="11"/>
      <c r="AL88" s="11"/>
      <c r="AM88" s="11"/>
      <c r="AN88" s="11">
        <v>500</v>
      </c>
      <c r="AO88" s="11"/>
      <c r="AP88" s="11"/>
      <c r="AQ88" s="11"/>
      <c r="AR88" s="11"/>
      <c r="AS88" s="11"/>
      <c r="AT88" s="11">
        <v>100</v>
      </c>
      <c r="AU88" s="11"/>
      <c r="AV88" s="11"/>
      <c r="AW88" s="11"/>
      <c r="AX88" s="11"/>
      <c r="AY88" s="11"/>
      <c r="AZ88" s="11"/>
      <c r="BA88" s="11"/>
      <c r="BB88" s="11"/>
      <c r="BC88" s="11"/>
      <c r="BD88" s="11">
        <v>900</v>
      </c>
      <c r="BE88" s="11"/>
      <c r="BF88" s="11"/>
      <c r="BG88" s="11"/>
      <c r="BH88" s="11"/>
      <c r="BI88" s="11"/>
      <c r="BJ88" s="11"/>
      <c r="BK88" s="11">
        <v>365</v>
      </c>
      <c r="BL88" s="11"/>
      <c r="BM88" s="11"/>
      <c r="BN88" s="11"/>
      <c r="BO88" s="11"/>
      <c r="BP88" s="11"/>
      <c r="BQ88" s="11"/>
      <c r="BR88" s="11"/>
      <c r="BS88" s="11"/>
      <c r="BT88" s="11"/>
      <c r="BU88" s="11"/>
      <c r="BV88" s="11"/>
      <c r="BW88" s="11"/>
      <c r="BX88" s="11"/>
    </row>
    <row r="89" spans="1:76" ht="17.25" customHeight="1" outlineLevel="2" x14ac:dyDescent="0.25">
      <c r="B89" s="102"/>
      <c r="C89" s="108"/>
      <c r="D89" s="111"/>
      <c r="E89" s="105"/>
      <c r="F89" s="7" t="s">
        <v>5</v>
      </c>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row>
    <row r="90" spans="1:76" ht="17.25" customHeight="1" outlineLevel="2" x14ac:dyDescent="0.25">
      <c r="B90" s="102"/>
      <c r="C90" s="108"/>
      <c r="D90" s="112"/>
      <c r="E90" s="105"/>
      <c r="F90" s="7" t="s">
        <v>6</v>
      </c>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row>
    <row r="91" spans="1:76" ht="9.75" customHeight="1" outlineLevel="2" x14ac:dyDescent="0.25">
      <c r="C91" s="109"/>
      <c r="D91" s="26"/>
      <c r="E91" s="27"/>
    </row>
    <row r="92" spans="1:76" ht="19.5" customHeight="1" outlineLevel="2" x14ac:dyDescent="0.25">
      <c r="F92" s="7" t="s">
        <v>4</v>
      </c>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row>
    <row r="93" spans="1:76" ht="13.5" customHeight="1" outlineLevel="2" x14ac:dyDescent="0.25">
      <c r="B93" s="102" t="s">
        <v>3</v>
      </c>
      <c r="C93" s="113"/>
      <c r="D93" s="110"/>
      <c r="E93" s="116"/>
      <c r="F93" s="7" t="s">
        <v>5</v>
      </c>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row>
    <row r="94" spans="1:76" ht="15" customHeight="1" outlineLevel="2" x14ac:dyDescent="0.25">
      <c r="B94" s="102"/>
      <c r="C94" s="114"/>
      <c r="D94" s="111"/>
      <c r="E94" s="117"/>
      <c r="F94" s="7" t="s">
        <v>6</v>
      </c>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row>
    <row r="95" spans="1:76" ht="5.25" customHeight="1" outlineLevel="2" x14ac:dyDescent="0.25">
      <c r="B95" s="102"/>
      <c r="C95" s="115"/>
      <c r="D95" s="112"/>
      <c r="E95" s="118"/>
    </row>
    <row r="96" spans="1:76" ht="5.25" customHeight="1" outlineLevel="2" x14ac:dyDescent="0.25"/>
    <row r="97" spans="1:76" ht="4.1500000000000004" customHeight="1" outlineLevel="1" x14ac:dyDescent="0.25">
      <c r="A97" s="48"/>
    </row>
    <row r="98" spans="1:76" ht="48" customHeight="1" outlineLevel="1" x14ac:dyDescent="0.25">
      <c r="A98" s="53" t="s">
        <v>564</v>
      </c>
      <c r="B98" s="6" t="s">
        <v>438</v>
      </c>
      <c r="C98" s="106" t="s">
        <v>591</v>
      </c>
      <c r="D98" s="106"/>
      <c r="E98" s="106"/>
    </row>
    <row r="99" spans="1:76" ht="32.25" customHeight="1" outlineLevel="2" x14ac:dyDescent="0.25">
      <c r="D99" s="17" t="s">
        <v>17</v>
      </c>
      <c r="E99" s="17" t="s">
        <v>18</v>
      </c>
      <c r="F99" s="18" t="s">
        <v>19</v>
      </c>
      <c r="G99" s="41"/>
      <c r="H99" s="41"/>
      <c r="I99" s="41"/>
      <c r="J99" s="41"/>
      <c r="K99" s="41"/>
      <c r="L99" s="41"/>
      <c r="M99" s="41"/>
      <c r="N99" s="41"/>
      <c r="O99" s="41"/>
      <c r="P99" s="41"/>
      <c r="Q99" s="41"/>
      <c r="R99" s="41"/>
      <c r="S99" s="41"/>
      <c r="T99" s="41"/>
      <c r="U99" s="41"/>
      <c r="V99" s="41"/>
    </row>
    <row r="100" spans="1:76" outlineLevel="2" x14ac:dyDescent="0.25">
      <c r="B100" s="102" t="s">
        <v>2</v>
      </c>
      <c r="C100" s="122" t="s">
        <v>592</v>
      </c>
      <c r="D100" s="110" t="s">
        <v>218</v>
      </c>
      <c r="E100" s="116" t="s">
        <v>424</v>
      </c>
      <c r="F100" s="7" t="s">
        <v>4</v>
      </c>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v>100</v>
      </c>
      <c r="AG100" s="11">
        <v>100</v>
      </c>
      <c r="AH100" s="11">
        <v>100</v>
      </c>
      <c r="AI100" s="11">
        <v>100</v>
      </c>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row>
    <row r="101" spans="1:76" outlineLevel="2" x14ac:dyDescent="0.25">
      <c r="B101" s="102"/>
      <c r="C101" s="123"/>
      <c r="D101" s="111"/>
      <c r="E101" s="117"/>
      <c r="F101" s="7" t="s">
        <v>5</v>
      </c>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row>
    <row r="102" spans="1:76" outlineLevel="2" x14ac:dyDescent="0.25">
      <c r="B102" s="102"/>
      <c r="C102" s="124"/>
      <c r="D102" s="112"/>
      <c r="E102" s="118"/>
      <c r="F102" s="7" t="s">
        <v>6</v>
      </c>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row>
    <row r="103" spans="1:76" ht="6.75" customHeight="1" outlineLevel="2" x14ac:dyDescent="0.25"/>
    <row r="104" spans="1:76" outlineLevel="2" x14ac:dyDescent="0.25">
      <c r="B104" s="102" t="s">
        <v>3</v>
      </c>
      <c r="C104" s="119"/>
      <c r="D104" s="110"/>
      <c r="E104" s="116"/>
      <c r="F104" s="7" t="s">
        <v>4</v>
      </c>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row>
    <row r="105" spans="1:76" outlineLevel="2" x14ac:dyDescent="0.25">
      <c r="B105" s="102"/>
      <c r="C105" s="114"/>
      <c r="D105" s="111"/>
      <c r="E105" s="117"/>
      <c r="F105" s="7" t="s">
        <v>5</v>
      </c>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row>
    <row r="106" spans="1:76" outlineLevel="2" x14ac:dyDescent="0.25">
      <c r="B106" s="102"/>
      <c r="C106" s="115"/>
      <c r="D106" s="112"/>
      <c r="E106" s="118"/>
      <c r="F106" s="7" t="s">
        <v>6</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row>
    <row r="107" spans="1:76" ht="4.9000000000000004" customHeight="1" outlineLevel="1" collapsed="1" x14ac:dyDescent="0.25"/>
    <row r="108" spans="1:76" ht="32.25" customHeight="1" outlineLevel="1" x14ac:dyDescent="0.25">
      <c r="A108" s="53" t="s">
        <v>562</v>
      </c>
      <c r="B108" s="6" t="s">
        <v>439</v>
      </c>
      <c r="C108" s="106"/>
      <c r="D108" s="106"/>
      <c r="E108" s="106"/>
    </row>
    <row r="109" spans="1:76" ht="32.25" customHeight="1" outlineLevel="2" x14ac:dyDescent="0.25">
      <c r="D109" s="17"/>
      <c r="E109" s="17"/>
      <c r="F109" s="18" t="s">
        <v>19</v>
      </c>
      <c r="G109" s="41"/>
      <c r="H109" s="41"/>
      <c r="I109" s="41"/>
      <c r="J109" s="41"/>
      <c r="K109" s="41"/>
      <c r="L109" s="41"/>
      <c r="M109" s="41"/>
      <c r="N109" s="41"/>
      <c r="O109" s="41"/>
      <c r="P109" s="41"/>
      <c r="Q109" s="41"/>
      <c r="R109" s="41"/>
      <c r="S109" s="41"/>
      <c r="T109" s="41"/>
      <c r="U109" s="41"/>
      <c r="V109" s="41"/>
    </row>
    <row r="110" spans="1:76" ht="15" customHeight="1" outlineLevel="2" x14ac:dyDescent="0.25">
      <c r="B110" s="102" t="s">
        <v>2</v>
      </c>
      <c r="C110" s="107"/>
      <c r="D110" s="110"/>
      <c r="E110" s="116"/>
      <c r="F110" s="7" t="s">
        <v>4</v>
      </c>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v>2000</v>
      </c>
      <c r="AG110" s="11">
        <v>4000</v>
      </c>
      <c r="AH110" s="11">
        <v>4000</v>
      </c>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row>
    <row r="111" spans="1:76" ht="15" customHeight="1" outlineLevel="2" x14ac:dyDescent="0.25">
      <c r="B111" s="102"/>
      <c r="C111" s="108"/>
      <c r="D111" s="111"/>
      <c r="E111" s="117"/>
      <c r="F111" s="7" t="s">
        <v>5</v>
      </c>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row>
    <row r="112" spans="1:76" ht="15" customHeight="1" outlineLevel="2" x14ac:dyDescent="0.25">
      <c r="B112" s="102"/>
      <c r="C112" s="109"/>
      <c r="D112" s="112"/>
      <c r="E112" s="118"/>
      <c r="F112" s="7" t="s">
        <v>6</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row>
    <row r="113" spans="1:76" ht="6.75" customHeight="1" outlineLevel="2" x14ac:dyDescent="0.25"/>
    <row r="114" spans="1:76" outlineLevel="2" x14ac:dyDescent="0.25">
      <c r="B114" s="102" t="s">
        <v>3</v>
      </c>
      <c r="C114" s="113"/>
      <c r="D114" s="110"/>
      <c r="E114" s="116"/>
      <c r="F114" s="7" t="s">
        <v>4</v>
      </c>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row>
    <row r="115" spans="1:76" outlineLevel="2" x14ac:dyDescent="0.25">
      <c r="B115" s="102"/>
      <c r="C115" s="114"/>
      <c r="D115" s="111"/>
      <c r="E115" s="117"/>
      <c r="F115" s="7" t="s">
        <v>5</v>
      </c>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row>
    <row r="116" spans="1:76" outlineLevel="2" x14ac:dyDescent="0.25">
      <c r="B116" s="102"/>
      <c r="C116" s="115"/>
      <c r="D116" s="112"/>
      <c r="E116" s="118"/>
      <c r="F116" s="7" t="s">
        <v>6</v>
      </c>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row>
    <row r="117" spans="1:76" ht="4.9000000000000004" customHeight="1" outlineLevel="1" collapsed="1" x14ac:dyDescent="0.25"/>
    <row r="118" spans="1:76" s="69" customFormat="1" ht="32.25" customHeight="1" outlineLevel="1" x14ac:dyDescent="0.25">
      <c r="A118" s="67" t="s">
        <v>562</v>
      </c>
      <c r="B118" s="68" t="s">
        <v>440</v>
      </c>
      <c r="C118" s="101"/>
      <c r="D118" s="101"/>
      <c r="E118" s="101"/>
    </row>
    <row r="119" spans="1:76" ht="7.15" customHeight="1" outlineLevel="2" x14ac:dyDescent="0.25">
      <c r="D119" s="17"/>
      <c r="E119" s="17"/>
      <c r="F119" s="18" t="s">
        <v>19</v>
      </c>
      <c r="G119" s="41"/>
      <c r="H119" s="41"/>
      <c r="I119" s="41"/>
      <c r="J119" s="41"/>
      <c r="K119" s="41"/>
      <c r="L119" s="41"/>
      <c r="M119" s="41"/>
      <c r="N119" s="41"/>
      <c r="O119" s="41"/>
      <c r="P119" s="41"/>
      <c r="Q119" s="41"/>
      <c r="R119" s="41"/>
      <c r="S119" s="41"/>
      <c r="T119" s="41"/>
      <c r="U119" s="41"/>
      <c r="V119" s="41"/>
    </row>
    <row r="120" spans="1:76" ht="15" customHeight="1" outlineLevel="2" x14ac:dyDescent="0.25">
      <c r="B120" s="102" t="s">
        <v>2</v>
      </c>
      <c r="C120" s="113"/>
      <c r="D120" s="110" t="s">
        <v>321</v>
      </c>
      <c r="E120" s="116" t="s">
        <v>424</v>
      </c>
      <c r="F120" s="7" t="s">
        <v>4</v>
      </c>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v>500</v>
      </c>
      <c r="BF120" s="11"/>
      <c r="BG120" s="11">
        <v>300</v>
      </c>
      <c r="BH120" s="11"/>
      <c r="BI120" s="11"/>
      <c r="BJ120" s="11"/>
      <c r="BK120" s="11"/>
      <c r="BL120" s="11"/>
      <c r="BM120" s="11"/>
      <c r="BN120" s="11"/>
      <c r="BO120" s="11"/>
      <c r="BP120" s="11"/>
      <c r="BQ120" s="11"/>
      <c r="BR120" s="11"/>
      <c r="BS120" s="11"/>
      <c r="BT120" s="11"/>
      <c r="BU120" s="11"/>
      <c r="BV120" s="11"/>
      <c r="BW120" s="11"/>
      <c r="BX120" s="11"/>
    </row>
    <row r="121" spans="1:76" ht="15" customHeight="1" outlineLevel="2" x14ac:dyDescent="0.25">
      <c r="B121" s="102"/>
      <c r="C121" s="114"/>
      <c r="D121" s="111"/>
      <c r="E121" s="117"/>
      <c r="F121" s="7" t="s">
        <v>5</v>
      </c>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row>
    <row r="122" spans="1:76" ht="15" customHeight="1" outlineLevel="2" x14ac:dyDescent="0.25">
      <c r="B122" s="102"/>
      <c r="C122" s="115"/>
      <c r="D122" s="112"/>
      <c r="E122" s="118"/>
      <c r="F122" s="7" t="s">
        <v>6</v>
      </c>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row>
    <row r="123" spans="1:76" ht="6.75" customHeight="1" outlineLevel="2" x14ac:dyDescent="0.25"/>
    <row r="124" spans="1:76" ht="15" customHeight="1" outlineLevel="2" x14ac:dyDescent="0.25">
      <c r="B124" s="102" t="s">
        <v>3</v>
      </c>
      <c r="C124" s="62"/>
      <c r="D124" s="110" t="s">
        <v>321</v>
      </c>
      <c r="E124" s="116" t="s">
        <v>424</v>
      </c>
      <c r="F124" s="7" t="s">
        <v>4</v>
      </c>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v>500</v>
      </c>
      <c r="BF124" s="11"/>
      <c r="BG124" s="11">
        <v>300</v>
      </c>
      <c r="BH124" s="11"/>
      <c r="BI124" s="11"/>
      <c r="BJ124" s="11"/>
      <c r="BK124" s="11"/>
      <c r="BL124" s="11"/>
      <c r="BM124" s="11"/>
      <c r="BN124" s="11"/>
      <c r="BO124" s="11"/>
      <c r="BP124" s="11"/>
      <c r="BQ124" s="11"/>
      <c r="BR124" s="11"/>
      <c r="BS124" s="11"/>
      <c r="BT124" s="11"/>
      <c r="BU124" s="11"/>
      <c r="BV124" s="11"/>
      <c r="BW124" s="11"/>
      <c r="BX124" s="11"/>
    </row>
    <row r="125" spans="1:76" outlineLevel="2" x14ac:dyDescent="0.25">
      <c r="B125" s="102"/>
      <c r="C125" s="63"/>
      <c r="D125" s="111"/>
      <c r="E125" s="117"/>
      <c r="F125" s="7" t="s">
        <v>5</v>
      </c>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row>
    <row r="126" spans="1:76" outlineLevel="2" x14ac:dyDescent="0.25">
      <c r="B126" s="102"/>
      <c r="C126" s="64"/>
      <c r="D126" s="112"/>
      <c r="E126" s="118"/>
      <c r="F126" s="7" t="s">
        <v>6</v>
      </c>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row>
    <row r="127" spans="1:76" ht="4.9000000000000004" customHeight="1" outlineLevel="1" collapsed="1" x14ac:dyDescent="0.25"/>
    <row r="128" spans="1:76" s="69" customFormat="1" ht="32.25" customHeight="1" outlineLevel="1" x14ac:dyDescent="0.25">
      <c r="A128" s="67" t="s">
        <v>562</v>
      </c>
      <c r="B128" s="68" t="s">
        <v>441</v>
      </c>
      <c r="C128" s="101"/>
      <c r="D128" s="101"/>
      <c r="E128" s="101"/>
    </row>
    <row r="129" spans="1:76" ht="32.25" customHeight="1" outlineLevel="2" x14ac:dyDescent="0.25">
      <c r="D129" s="17"/>
      <c r="E129" s="17"/>
      <c r="F129" s="18" t="s">
        <v>19</v>
      </c>
      <c r="G129" s="41"/>
      <c r="H129" s="41"/>
      <c r="I129" s="41"/>
      <c r="J129" s="41"/>
      <c r="K129" s="41"/>
      <c r="L129" s="41"/>
      <c r="M129" s="41"/>
      <c r="N129" s="41"/>
      <c r="O129" s="41"/>
      <c r="P129" s="41"/>
      <c r="Q129" s="41"/>
      <c r="R129" s="41"/>
      <c r="S129" s="41"/>
      <c r="T129" s="41"/>
      <c r="U129" s="41"/>
      <c r="V129" s="41"/>
    </row>
    <row r="130" spans="1:76" ht="15" customHeight="1" outlineLevel="2" x14ac:dyDescent="0.25">
      <c r="B130" s="102" t="s">
        <v>2</v>
      </c>
      <c r="C130" s="113"/>
      <c r="D130" s="110" t="s">
        <v>339</v>
      </c>
      <c r="E130" s="116" t="s">
        <v>424</v>
      </c>
      <c r="F130" s="7" t="s">
        <v>4</v>
      </c>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v>1000</v>
      </c>
      <c r="BH130" s="11"/>
      <c r="BI130" s="11"/>
      <c r="BJ130" s="11"/>
      <c r="BK130" s="11"/>
      <c r="BL130" s="11"/>
      <c r="BM130" s="11"/>
      <c r="BN130" s="11"/>
      <c r="BO130" s="11"/>
      <c r="BP130" s="11"/>
      <c r="BQ130" s="11"/>
      <c r="BR130" s="11"/>
      <c r="BS130" s="11"/>
      <c r="BT130" s="11"/>
      <c r="BU130" s="11"/>
      <c r="BV130" s="11"/>
      <c r="BW130" s="11"/>
      <c r="BX130" s="11"/>
    </row>
    <row r="131" spans="1:76" outlineLevel="2" x14ac:dyDescent="0.25">
      <c r="B131" s="102"/>
      <c r="C131" s="114"/>
      <c r="D131" s="111"/>
      <c r="E131" s="117"/>
      <c r="F131" s="7" t="s">
        <v>5</v>
      </c>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row>
    <row r="132" spans="1:76" outlineLevel="2" x14ac:dyDescent="0.25">
      <c r="B132" s="102"/>
      <c r="C132" s="115"/>
      <c r="D132" s="112"/>
      <c r="E132" s="118"/>
      <c r="F132" s="7" t="s">
        <v>6</v>
      </c>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row>
    <row r="133" spans="1:76" ht="6.75" customHeight="1" outlineLevel="2" x14ac:dyDescent="0.25"/>
    <row r="134" spans="1:76" ht="15" customHeight="1" outlineLevel="2" x14ac:dyDescent="0.25">
      <c r="B134" s="102" t="s">
        <v>3</v>
      </c>
      <c r="C134" s="113"/>
      <c r="D134" s="110"/>
      <c r="E134" s="116"/>
      <c r="F134" s="7" t="s">
        <v>4</v>
      </c>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row>
    <row r="135" spans="1:76" outlineLevel="2" x14ac:dyDescent="0.25">
      <c r="B135" s="102"/>
      <c r="C135" s="114"/>
      <c r="D135" s="111"/>
      <c r="E135" s="117"/>
      <c r="F135" s="7" t="s">
        <v>5</v>
      </c>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row>
    <row r="136" spans="1:76" outlineLevel="2" x14ac:dyDescent="0.25">
      <c r="B136" s="102"/>
      <c r="C136" s="115"/>
      <c r="D136" s="112"/>
      <c r="E136" s="118"/>
      <c r="F136" s="7" t="s">
        <v>6</v>
      </c>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row>
    <row r="137" spans="1:76" ht="5.25" customHeight="1" outlineLevel="1" collapsed="1" x14ac:dyDescent="0.25"/>
    <row r="138" spans="1:76" s="66" customFormat="1" ht="32.25" customHeight="1" outlineLevel="1" x14ac:dyDescent="0.25">
      <c r="A138" s="53" t="s">
        <v>564</v>
      </c>
      <c r="B138" s="65" t="s">
        <v>442</v>
      </c>
      <c r="C138" s="101"/>
      <c r="D138" s="101"/>
      <c r="E138" s="101"/>
    </row>
    <row r="139" spans="1:76" ht="32.25" customHeight="1" outlineLevel="2" x14ac:dyDescent="0.25">
      <c r="D139" s="17"/>
      <c r="E139" s="17"/>
      <c r="F139" s="18" t="s">
        <v>19</v>
      </c>
      <c r="G139" s="41"/>
      <c r="H139" s="41"/>
      <c r="I139" s="41"/>
      <c r="J139" s="41"/>
      <c r="K139" s="41"/>
      <c r="L139" s="41"/>
      <c r="M139" s="41"/>
      <c r="N139" s="41"/>
      <c r="O139" s="41"/>
      <c r="P139" s="41"/>
      <c r="Q139" s="41"/>
      <c r="R139" s="41"/>
      <c r="S139" s="41"/>
      <c r="T139" s="41"/>
      <c r="U139" s="41"/>
      <c r="V139" s="41"/>
    </row>
    <row r="140" spans="1:76" ht="29.1" customHeight="1" outlineLevel="2" x14ac:dyDescent="0.25">
      <c r="B140" s="102" t="s">
        <v>2</v>
      </c>
      <c r="C140" s="139"/>
      <c r="D140" s="110" t="s">
        <v>45</v>
      </c>
      <c r="E140" s="116" t="s">
        <v>424</v>
      </c>
      <c r="F140" s="7" t="s">
        <v>4</v>
      </c>
      <c r="G140" s="11"/>
      <c r="H140" s="11"/>
      <c r="I140" s="11"/>
      <c r="J140" s="11"/>
      <c r="K140" s="11"/>
      <c r="L140" s="11"/>
      <c r="M140" s="11"/>
      <c r="N140" s="11"/>
      <c r="O140" s="11"/>
      <c r="P140" s="11">
        <v>100</v>
      </c>
      <c r="Q140" s="11">
        <v>100</v>
      </c>
      <c r="R140" s="11">
        <v>100</v>
      </c>
      <c r="S140" s="11">
        <v>100</v>
      </c>
      <c r="T140" s="11"/>
      <c r="U140" s="11"/>
      <c r="V140" s="11">
        <v>100</v>
      </c>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row>
    <row r="141" spans="1:76" outlineLevel="2" x14ac:dyDescent="0.25">
      <c r="B141" s="102"/>
      <c r="C141" s="140"/>
      <c r="D141" s="111"/>
      <c r="E141" s="117"/>
      <c r="F141" s="7" t="s">
        <v>5</v>
      </c>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row>
    <row r="142" spans="1:76" outlineLevel="2" x14ac:dyDescent="0.25">
      <c r="B142" s="102"/>
      <c r="C142" s="141"/>
      <c r="D142" s="112"/>
      <c r="E142" s="118"/>
      <c r="F142" s="7" t="s">
        <v>6</v>
      </c>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row>
    <row r="143" spans="1:76" ht="6.75" customHeight="1" outlineLevel="2" x14ac:dyDescent="0.25"/>
    <row r="144" spans="1:76" ht="15" customHeight="1" outlineLevel="2" x14ac:dyDescent="0.25">
      <c r="B144" s="102" t="s">
        <v>3</v>
      </c>
      <c r="C144" s="119"/>
      <c r="D144" s="110" t="s">
        <v>321</v>
      </c>
      <c r="E144" s="116" t="s">
        <v>424</v>
      </c>
      <c r="F144" s="7" t="s">
        <v>4</v>
      </c>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row>
    <row r="145" spans="1:76" outlineLevel="2" x14ac:dyDescent="0.25">
      <c r="B145" s="102"/>
      <c r="C145" s="114"/>
      <c r="D145" s="111"/>
      <c r="E145" s="117"/>
      <c r="F145" s="7" t="s">
        <v>5</v>
      </c>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row>
    <row r="146" spans="1:76" outlineLevel="2" x14ac:dyDescent="0.25">
      <c r="B146" s="102"/>
      <c r="C146" s="115"/>
      <c r="D146" s="112"/>
      <c r="E146" s="118"/>
      <c r="F146" s="7" t="s">
        <v>6</v>
      </c>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row>
    <row r="147" spans="1:76" ht="5.25" customHeight="1" outlineLevel="1" collapsed="1" x14ac:dyDescent="0.25"/>
    <row r="148" spans="1:76" ht="32.25" customHeight="1" outlineLevel="1" x14ac:dyDescent="0.25">
      <c r="A148" s="53"/>
      <c r="B148" s="6" t="s">
        <v>443</v>
      </c>
      <c r="C148" s="101"/>
      <c r="D148" s="101"/>
      <c r="E148" s="101"/>
    </row>
    <row r="149" spans="1:76" ht="32.25" customHeight="1" outlineLevel="2" x14ac:dyDescent="0.25">
      <c r="D149" s="17" t="s">
        <v>17</v>
      </c>
      <c r="E149" s="17" t="s">
        <v>18</v>
      </c>
      <c r="F149" s="18" t="s">
        <v>19</v>
      </c>
      <c r="G149" s="41"/>
      <c r="H149" s="41"/>
      <c r="I149" s="41"/>
      <c r="J149" s="41"/>
      <c r="K149" s="41"/>
      <c r="L149" s="41"/>
      <c r="M149" s="41"/>
      <c r="N149" s="41"/>
      <c r="O149" s="41"/>
      <c r="P149" s="41"/>
      <c r="Q149" s="41"/>
      <c r="R149" s="41"/>
      <c r="S149" s="41"/>
      <c r="T149" s="41"/>
      <c r="U149" s="41"/>
      <c r="V149" s="41"/>
    </row>
    <row r="150" spans="1:76" ht="15" customHeight="1" outlineLevel="2" x14ac:dyDescent="0.25">
      <c r="B150" s="102" t="s">
        <v>2</v>
      </c>
      <c r="C150" s="113"/>
      <c r="D150" s="110"/>
      <c r="E150" s="116"/>
      <c r="F150" s="7" t="s">
        <v>4</v>
      </c>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row>
    <row r="151" spans="1:76" outlineLevel="2" x14ac:dyDescent="0.25">
      <c r="B151" s="102"/>
      <c r="C151" s="114"/>
      <c r="D151" s="111"/>
      <c r="E151" s="117"/>
      <c r="F151" s="7" t="s">
        <v>5</v>
      </c>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row>
    <row r="152" spans="1:76" outlineLevel="2" x14ac:dyDescent="0.25">
      <c r="B152" s="102"/>
      <c r="C152" s="115"/>
      <c r="D152" s="112"/>
      <c r="E152" s="118"/>
      <c r="F152" s="7" t="s">
        <v>6</v>
      </c>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row>
    <row r="153" spans="1:76" ht="6.75" customHeight="1" outlineLevel="2" x14ac:dyDescent="0.25"/>
    <row r="154" spans="1:76" ht="15" customHeight="1" outlineLevel="2" x14ac:dyDescent="0.25">
      <c r="B154" s="102" t="s">
        <v>3</v>
      </c>
      <c r="C154" s="23"/>
      <c r="D154" s="110"/>
      <c r="E154" s="116"/>
      <c r="F154" s="7" t="s">
        <v>4</v>
      </c>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row>
    <row r="155" spans="1:76" outlineLevel="2" x14ac:dyDescent="0.25">
      <c r="B155" s="102"/>
      <c r="C155" s="24"/>
      <c r="D155" s="111"/>
      <c r="E155" s="117"/>
      <c r="F155" s="7" t="s">
        <v>5</v>
      </c>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row>
    <row r="156" spans="1:76" outlineLevel="2" x14ac:dyDescent="0.25">
      <c r="B156" s="102"/>
      <c r="C156" s="25"/>
      <c r="D156" s="112"/>
      <c r="E156" s="118"/>
      <c r="F156" s="7" t="s">
        <v>6</v>
      </c>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row>
    <row r="157" spans="1:76" ht="5.25" customHeight="1" outlineLevel="1" collapsed="1" x14ac:dyDescent="0.25"/>
    <row r="158" spans="1:76" ht="32.25" customHeight="1" outlineLevel="1" x14ac:dyDescent="0.25">
      <c r="A158" s="53"/>
      <c r="B158" s="6" t="s">
        <v>444</v>
      </c>
      <c r="C158" s="101"/>
      <c r="D158" s="101"/>
      <c r="E158" s="101"/>
    </row>
    <row r="159" spans="1:76" ht="32.25" customHeight="1" outlineLevel="2" x14ac:dyDescent="0.25">
      <c r="D159" s="17" t="s">
        <v>17</v>
      </c>
      <c r="E159" s="17" t="s">
        <v>18</v>
      </c>
      <c r="F159" s="18" t="s">
        <v>19</v>
      </c>
      <c r="G159" s="41"/>
      <c r="H159" s="41"/>
      <c r="I159" s="41"/>
      <c r="J159" s="41"/>
      <c r="K159" s="41"/>
      <c r="L159" s="41"/>
      <c r="M159" s="41"/>
      <c r="N159" s="41"/>
      <c r="O159" s="41"/>
      <c r="P159" s="41"/>
      <c r="Q159" s="41"/>
      <c r="R159" s="41"/>
      <c r="S159" s="41"/>
      <c r="T159" s="41"/>
      <c r="U159" s="41"/>
      <c r="V159" s="41"/>
    </row>
    <row r="160" spans="1:76" ht="15" customHeight="1" outlineLevel="2" x14ac:dyDescent="0.25">
      <c r="B160" s="102" t="s">
        <v>2</v>
      </c>
      <c r="C160" s="113"/>
      <c r="D160" s="110"/>
      <c r="E160" s="116"/>
      <c r="F160" s="7" t="s">
        <v>4</v>
      </c>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row>
    <row r="161" spans="1:76" ht="15" customHeight="1" outlineLevel="2" x14ac:dyDescent="0.25">
      <c r="B161" s="102"/>
      <c r="C161" s="114"/>
      <c r="D161" s="111"/>
      <c r="E161" s="117"/>
      <c r="F161" s="7" t="s">
        <v>5</v>
      </c>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row>
    <row r="162" spans="1:76" ht="15.75" customHeight="1" outlineLevel="2" x14ac:dyDescent="0.25">
      <c r="B162" s="102"/>
      <c r="C162" s="115"/>
      <c r="D162" s="112"/>
      <c r="E162" s="118"/>
      <c r="F162" s="7" t="s">
        <v>6</v>
      </c>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row>
    <row r="163" spans="1:76" ht="6.75" customHeight="1" outlineLevel="2" x14ac:dyDescent="0.25"/>
    <row r="164" spans="1:76" ht="15" customHeight="1" outlineLevel="2" x14ac:dyDescent="0.25">
      <c r="B164" s="102" t="s">
        <v>3</v>
      </c>
      <c r="C164" s="113"/>
      <c r="D164" s="110"/>
      <c r="E164" s="116"/>
      <c r="F164" s="7" t="s">
        <v>4</v>
      </c>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row>
    <row r="165" spans="1:76" outlineLevel="2" x14ac:dyDescent="0.25">
      <c r="B165" s="102"/>
      <c r="C165" s="114"/>
      <c r="D165" s="111"/>
      <c r="E165" s="117"/>
      <c r="F165" s="7" t="s">
        <v>5</v>
      </c>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row>
    <row r="166" spans="1:76" outlineLevel="2" x14ac:dyDescent="0.25">
      <c r="B166" s="102"/>
      <c r="C166" s="115"/>
      <c r="D166" s="112"/>
      <c r="E166" s="118"/>
      <c r="F166" s="7" t="s">
        <v>6</v>
      </c>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row>
    <row r="167" spans="1:76" ht="5.25" customHeight="1" outlineLevel="1" collapsed="1" x14ac:dyDescent="0.25"/>
    <row r="168" spans="1:76" ht="32.25" customHeight="1" outlineLevel="1" x14ac:dyDescent="0.25">
      <c r="A168" s="53"/>
      <c r="B168" s="6" t="s">
        <v>445</v>
      </c>
      <c r="C168" s="101"/>
      <c r="D168" s="101"/>
      <c r="E168" s="101"/>
    </row>
    <row r="169" spans="1:76" ht="32.25" customHeight="1" outlineLevel="2" x14ac:dyDescent="0.25">
      <c r="D169" s="17" t="s">
        <v>17</v>
      </c>
      <c r="E169" s="17" t="s">
        <v>18</v>
      </c>
      <c r="F169" s="18" t="s">
        <v>19</v>
      </c>
      <c r="G169" s="41"/>
      <c r="H169" s="41"/>
      <c r="I169" s="41"/>
      <c r="J169" s="41"/>
      <c r="K169" s="41"/>
      <c r="L169" s="41"/>
      <c r="M169" s="41"/>
      <c r="N169" s="41"/>
      <c r="O169" s="41"/>
      <c r="P169" s="41"/>
      <c r="Q169" s="41"/>
      <c r="R169" s="41"/>
      <c r="S169" s="41"/>
      <c r="T169" s="41"/>
      <c r="U169" s="41"/>
      <c r="V169" s="41"/>
    </row>
    <row r="170" spans="1:76" ht="15" customHeight="1" outlineLevel="2" x14ac:dyDescent="0.25">
      <c r="B170" s="102" t="s">
        <v>2</v>
      </c>
      <c r="C170" s="113"/>
      <c r="D170" s="110"/>
      <c r="E170" s="116"/>
      <c r="F170" s="7" t="s">
        <v>4</v>
      </c>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row>
    <row r="171" spans="1:76" ht="15" customHeight="1" outlineLevel="2" x14ac:dyDescent="0.25">
      <c r="B171" s="102"/>
      <c r="C171" s="114"/>
      <c r="D171" s="111"/>
      <c r="E171" s="117"/>
      <c r="F171" s="7" t="s">
        <v>5</v>
      </c>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row>
    <row r="172" spans="1:76" ht="15.75" customHeight="1" outlineLevel="2" x14ac:dyDescent="0.25">
      <c r="B172" s="102"/>
      <c r="C172" s="115"/>
      <c r="D172" s="112"/>
      <c r="E172" s="118"/>
      <c r="F172" s="7" t="s">
        <v>6</v>
      </c>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row>
    <row r="173" spans="1:76" ht="6.75" customHeight="1" outlineLevel="2" x14ac:dyDescent="0.25"/>
    <row r="174" spans="1:76" ht="15" customHeight="1" outlineLevel="2" x14ac:dyDescent="0.25">
      <c r="B174" s="102" t="s">
        <v>3</v>
      </c>
      <c r="C174" s="113"/>
      <c r="D174" s="110"/>
      <c r="E174" s="116"/>
      <c r="F174" s="7" t="s">
        <v>4</v>
      </c>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row>
    <row r="175" spans="1:76" outlineLevel="2" x14ac:dyDescent="0.25">
      <c r="B175" s="102"/>
      <c r="C175" s="114"/>
      <c r="D175" s="111"/>
      <c r="E175" s="117"/>
      <c r="F175" s="7" t="s">
        <v>5</v>
      </c>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row>
    <row r="176" spans="1:76" outlineLevel="2" x14ac:dyDescent="0.25">
      <c r="B176" s="102"/>
      <c r="C176" s="115"/>
      <c r="D176" s="112"/>
      <c r="E176" s="118"/>
      <c r="F176" s="7" t="s">
        <v>6</v>
      </c>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row>
    <row r="177" spans="1:76" ht="5.25" customHeight="1" outlineLevel="1" collapsed="1" x14ac:dyDescent="0.25"/>
    <row r="178" spans="1:76" ht="32.25" customHeight="1" outlineLevel="1" x14ac:dyDescent="0.25">
      <c r="A178" s="53"/>
      <c r="B178" s="6" t="s">
        <v>446</v>
      </c>
      <c r="C178" s="101"/>
      <c r="D178" s="101"/>
      <c r="E178" s="101"/>
    </row>
    <row r="179" spans="1:76" ht="32.25" customHeight="1" outlineLevel="2" x14ac:dyDescent="0.25">
      <c r="D179" s="17" t="s">
        <v>17</v>
      </c>
      <c r="E179" s="17" t="s">
        <v>18</v>
      </c>
      <c r="F179" s="18" t="s">
        <v>19</v>
      </c>
      <c r="G179" s="41"/>
      <c r="H179" s="41"/>
      <c r="I179" s="41"/>
      <c r="J179" s="41"/>
      <c r="K179" s="41"/>
      <c r="L179" s="41"/>
      <c r="M179" s="41"/>
      <c r="N179" s="41"/>
      <c r="O179" s="41"/>
      <c r="P179" s="41"/>
      <c r="Q179" s="41"/>
      <c r="R179" s="41"/>
      <c r="S179" s="41"/>
      <c r="T179" s="41"/>
      <c r="U179" s="41"/>
      <c r="V179" s="41"/>
    </row>
    <row r="180" spans="1:76" ht="15" customHeight="1" outlineLevel="2" x14ac:dyDescent="0.25">
      <c r="B180" s="102" t="s">
        <v>2</v>
      </c>
      <c r="C180" s="113"/>
      <c r="D180" s="110"/>
      <c r="E180" s="116"/>
      <c r="F180" s="7" t="s">
        <v>4</v>
      </c>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row>
    <row r="181" spans="1:76" outlineLevel="2" x14ac:dyDescent="0.25">
      <c r="B181" s="102"/>
      <c r="C181" s="114"/>
      <c r="D181" s="111"/>
      <c r="E181" s="117"/>
      <c r="F181" s="7" t="s">
        <v>5</v>
      </c>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row>
    <row r="182" spans="1:76" outlineLevel="2" x14ac:dyDescent="0.25">
      <c r="B182" s="102"/>
      <c r="C182" s="115"/>
      <c r="D182" s="112"/>
      <c r="E182" s="118"/>
      <c r="F182" s="7" t="s">
        <v>6</v>
      </c>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row>
    <row r="183" spans="1:76" ht="6.75" customHeight="1" outlineLevel="2" x14ac:dyDescent="0.25"/>
    <row r="184" spans="1:76" ht="15" customHeight="1" outlineLevel="2" x14ac:dyDescent="0.25">
      <c r="B184" s="102" t="s">
        <v>3</v>
      </c>
      <c r="C184" s="113"/>
      <c r="D184" s="104"/>
      <c r="E184" s="116"/>
      <c r="F184" s="7" t="s">
        <v>4</v>
      </c>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row>
    <row r="185" spans="1:76" outlineLevel="2" x14ac:dyDescent="0.25">
      <c r="B185" s="102"/>
      <c r="C185" s="114"/>
      <c r="D185" s="104"/>
      <c r="E185" s="117"/>
      <c r="F185" s="7" t="s">
        <v>5</v>
      </c>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row>
    <row r="186" spans="1:76" outlineLevel="2" x14ac:dyDescent="0.25">
      <c r="B186" s="102"/>
      <c r="C186" s="115"/>
      <c r="D186" s="104"/>
      <c r="E186" s="118"/>
      <c r="F186" s="7" t="s">
        <v>6</v>
      </c>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row>
    <row r="187" spans="1:76" ht="5.25" customHeight="1" outlineLevel="1" collapsed="1" x14ac:dyDescent="0.25"/>
    <row r="188" spans="1:76" ht="32.25" customHeight="1" outlineLevel="1" x14ac:dyDescent="0.25">
      <c r="A188" s="53"/>
      <c r="B188" s="6" t="s">
        <v>447</v>
      </c>
      <c r="C188" s="101"/>
      <c r="D188" s="101"/>
      <c r="E188" s="101"/>
    </row>
    <row r="189" spans="1:76" ht="32.25" customHeight="1" outlineLevel="2" x14ac:dyDescent="0.25">
      <c r="D189" s="17"/>
      <c r="E189" s="17"/>
      <c r="F189" s="18" t="s">
        <v>19</v>
      </c>
      <c r="G189" s="41"/>
      <c r="H189" s="41"/>
      <c r="I189" s="41"/>
      <c r="J189" s="41"/>
      <c r="K189" s="41"/>
      <c r="L189" s="41"/>
      <c r="M189" s="41"/>
      <c r="N189" s="41"/>
      <c r="O189" s="41"/>
      <c r="P189" s="41"/>
      <c r="Q189" s="41"/>
      <c r="R189" s="41"/>
      <c r="S189" s="41"/>
      <c r="T189" s="41"/>
      <c r="U189" s="41"/>
      <c r="V189" s="41"/>
    </row>
    <row r="190" spans="1:76" ht="15" customHeight="1" outlineLevel="2" x14ac:dyDescent="0.25">
      <c r="B190" s="102" t="s">
        <v>2</v>
      </c>
      <c r="C190" s="113"/>
      <c r="D190" s="104"/>
      <c r="E190" s="116"/>
      <c r="F190" s="7" t="s">
        <v>4</v>
      </c>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row>
    <row r="191" spans="1:76" outlineLevel="2" x14ac:dyDescent="0.25">
      <c r="B191" s="102"/>
      <c r="C191" s="114"/>
      <c r="D191" s="104"/>
      <c r="E191" s="117"/>
      <c r="F191" s="7" t="s">
        <v>5</v>
      </c>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row>
    <row r="192" spans="1:76" outlineLevel="2" x14ac:dyDescent="0.25">
      <c r="B192" s="102"/>
      <c r="C192" s="115"/>
      <c r="D192" s="104"/>
      <c r="E192" s="118"/>
      <c r="F192" s="7" t="s">
        <v>6</v>
      </c>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row>
    <row r="193" spans="1:76" ht="6.75" customHeight="1" outlineLevel="2" x14ac:dyDescent="0.25"/>
    <row r="194" spans="1:76" outlineLevel="2" x14ac:dyDescent="0.25">
      <c r="B194" s="102" t="s">
        <v>3</v>
      </c>
      <c r="C194" s="103"/>
      <c r="D194" s="104"/>
      <c r="E194" s="105"/>
      <c r="F194" s="7" t="s">
        <v>4</v>
      </c>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row>
    <row r="195" spans="1:76" outlineLevel="2" x14ac:dyDescent="0.25">
      <c r="B195" s="102"/>
      <c r="C195" s="103"/>
      <c r="D195" s="104"/>
      <c r="E195" s="105"/>
      <c r="F195" s="7" t="s">
        <v>5</v>
      </c>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row>
    <row r="196" spans="1:76" outlineLevel="2" x14ac:dyDescent="0.25">
      <c r="B196" s="102"/>
      <c r="C196" s="103"/>
      <c r="D196" s="104"/>
      <c r="E196" s="105"/>
      <c r="F196" s="7" t="s">
        <v>6</v>
      </c>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row>
    <row r="197" spans="1:76" ht="5.25" customHeight="1" outlineLevel="1" collapsed="1" x14ac:dyDescent="0.25"/>
    <row r="198" spans="1:76" ht="32.25" customHeight="1" outlineLevel="1" x14ac:dyDescent="0.25">
      <c r="A198" s="53"/>
      <c r="B198" s="6" t="s">
        <v>448</v>
      </c>
      <c r="C198" s="101"/>
      <c r="D198" s="101"/>
      <c r="E198" s="101"/>
    </row>
    <row r="199" spans="1:76" ht="32.25" customHeight="1" outlineLevel="2" x14ac:dyDescent="0.25">
      <c r="D199" s="17"/>
      <c r="E199" s="17"/>
      <c r="F199" s="18" t="s">
        <v>19</v>
      </c>
      <c r="G199" s="41"/>
      <c r="H199" s="41"/>
      <c r="I199" s="41"/>
      <c r="J199" s="41"/>
      <c r="K199" s="41"/>
      <c r="L199" s="41"/>
      <c r="M199" s="41"/>
      <c r="N199" s="41"/>
      <c r="O199" s="41"/>
      <c r="P199" s="41"/>
      <c r="Q199" s="41"/>
      <c r="R199" s="41"/>
      <c r="S199" s="41"/>
      <c r="T199" s="41"/>
      <c r="U199" s="41"/>
      <c r="V199" s="41"/>
    </row>
    <row r="200" spans="1:76" outlineLevel="2" x14ac:dyDescent="0.25">
      <c r="B200" s="102" t="s">
        <v>2</v>
      </c>
      <c r="C200" s="113"/>
      <c r="D200" s="110"/>
      <c r="E200" s="116"/>
      <c r="F200" s="7" t="s">
        <v>4</v>
      </c>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row>
    <row r="201" spans="1:76" outlineLevel="2" x14ac:dyDescent="0.25">
      <c r="B201" s="102"/>
      <c r="C201" s="114"/>
      <c r="D201" s="111"/>
      <c r="E201" s="117"/>
      <c r="F201" s="7" t="s">
        <v>5</v>
      </c>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row>
    <row r="202" spans="1:76" outlineLevel="2" x14ac:dyDescent="0.25">
      <c r="B202" s="102"/>
      <c r="C202" s="115"/>
      <c r="D202" s="112"/>
      <c r="E202" s="118"/>
      <c r="F202" s="7" t="s">
        <v>6</v>
      </c>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row>
    <row r="203" spans="1:76" ht="6.75" customHeight="1" outlineLevel="2" x14ac:dyDescent="0.25"/>
    <row r="204" spans="1:76" outlineLevel="2" x14ac:dyDescent="0.25">
      <c r="B204" s="102" t="s">
        <v>3</v>
      </c>
      <c r="C204" s="119"/>
      <c r="D204" s="104"/>
      <c r="E204" s="116"/>
      <c r="F204" s="7" t="s">
        <v>4</v>
      </c>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row>
    <row r="205" spans="1:76" outlineLevel="2" x14ac:dyDescent="0.25">
      <c r="B205" s="102"/>
      <c r="C205" s="120"/>
      <c r="D205" s="104"/>
      <c r="E205" s="117"/>
      <c r="F205" s="7" t="s">
        <v>5</v>
      </c>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row>
    <row r="206" spans="1:76" outlineLevel="2" x14ac:dyDescent="0.25">
      <c r="B206" s="102"/>
      <c r="C206" s="121"/>
      <c r="D206" s="104"/>
      <c r="E206" s="118"/>
      <c r="F206" s="7" t="s">
        <v>6</v>
      </c>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row>
    <row r="207" spans="1:76" ht="5.25" customHeight="1" outlineLevel="1" collapsed="1" x14ac:dyDescent="0.25"/>
    <row r="208" spans="1:76" ht="32.25" customHeight="1" outlineLevel="1" x14ac:dyDescent="0.25">
      <c r="A208" s="53"/>
      <c r="B208" s="6" t="s">
        <v>449</v>
      </c>
      <c r="C208" s="101"/>
      <c r="D208" s="101"/>
      <c r="E208" s="101"/>
    </row>
    <row r="209" spans="1:76" ht="32.25" customHeight="1" outlineLevel="2" x14ac:dyDescent="0.25">
      <c r="D209" s="17" t="s">
        <v>17</v>
      </c>
      <c r="E209" s="17" t="s">
        <v>18</v>
      </c>
      <c r="F209" s="18" t="s">
        <v>19</v>
      </c>
      <c r="G209" s="41"/>
      <c r="H209" s="41"/>
      <c r="I209" s="41"/>
      <c r="J209" s="41"/>
      <c r="K209" s="41"/>
      <c r="L209" s="41"/>
      <c r="M209" s="41"/>
      <c r="N209" s="41"/>
      <c r="O209" s="41"/>
      <c r="P209" s="41"/>
      <c r="Q209" s="41"/>
      <c r="R209" s="41"/>
      <c r="S209" s="41"/>
      <c r="T209" s="41"/>
      <c r="U209" s="41"/>
      <c r="V209" s="41"/>
    </row>
    <row r="210" spans="1:76" ht="15" customHeight="1" outlineLevel="2" x14ac:dyDescent="0.25">
      <c r="B210" s="102" t="s">
        <v>2</v>
      </c>
      <c r="C210" s="113"/>
      <c r="D210" s="104"/>
      <c r="E210" s="105"/>
      <c r="F210" s="7" t="s">
        <v>4</v>
      </c>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row>
    <row r="211" spans="1:76" outlineLevel="2" x14ac:dyDescent="0.25">
      <c r="B211" s="102"/>
      <c r="C211" s="114"/>
      <c r="D211" s="104"/>
      <c r="E211" s="105"/>
      <c r="F211" s="7" t="s">
        <v>5</v>
      </c>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row>
    <row r="212" spans="1:76" outlineLevel="2" x14ac:dyDescent="0.25">
      <c r="B212" s="102"/>
      <c r="C212" s="115"/>
      <c r="D212" s="104"/>
      <c r="E212" s="105"/>
      <c r="F212" s="7" t="s">
        <v>6</v>
      </c>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row>
    <row r="213" spans="1:76" ht="6.75" customHeight="1" outlineLevel="2" x14ac:dyDescent="0.25"/>
    <row r="214" spans="1:76" ht="15" customHeight="1" outlineLevel="2" x14ac:dyDescent="0.25">
      <c r="B214" s="102" t="s">
        <v>3</v>
      </c>
      <c r="C214" s="113"/>
      <c r="D214" s="104"/>
      <c r="E214" s="116"/>
      <c r="F214" s="7" t="s">
        <v>4</v>
      </c>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row>
    <row r="215" spans="1:76" outlineLevel="2" x14ac:dyDescent="0.25">
      <c r="B215" s="102"/>
      <c r="C215" s="114"/>
      <c r="D215" s="104"/>
      <c r="E215" s="117"/>
      <c r="F215" s="7" t="s">
        <v>5</v>
      </c>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row>
    <row r="216" spans="1:76" outlineLevel="2" x14ac:dyDescent="0.25">
      <c r="B216" s="102"/>
      <c r="C216" s="115"/>
      <c r="D216" s="104"/>
      <c r="E216" s="118"/>
      <c r="F216" s="7" t="s">
        <v>6</v>
      </c>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row>
    <row r="217" spans="1:76" ht="5.25" customHeight="1" outlineLevel="1" collapsed="1" x14ac:dyDescent="0.25"/>
    <row r="218" spans="1:76" ht="32.25" customHeight="1" outlineLevel="1" x14ac:dyDescent="0.25">
      <c r="A218" s="53"/>
      <c r="B218" s="6" t="s">
        <v>450</v>
      </c>
      <c r="C218" s="101"/>
      <c r="D218" s="101"/>
      <c r="E218" s="101"/>
    </row>
    <row r="219" spans="1:76" ht="32.25" customHeight="1" outlineLevel="2" x14ac:dyDescent="0.25">
      <c r="D219" s="17" t="s">
        <v>17</v>
      </c>
      <c r="E219" s="17" t="s">
        <v>18</v>
      </c>
      <c r="F219" s="18" t="s">
        <v>19</v>
      </c>
      <c r="G219" s="41"/>
      <c r="H219" s="41"/>
      <c r="I219" s="41"/>
      <c r="J219" s="41"/>
      <c r="K219" s="41"/>
      <c r="L219" s="41"/>
      <c r="M219" s="41"/>
      <c r="N219" s="41"/>
      <c r="O219" s="41"/>
      <c r="P219" s="41"/>
      <c r="Q219" s="41"/>
      <c r="R219" s="41"/>
      <c r="S219" s="41"/>
      <c r="T219" s="41"/>
      <c r="U219" s="41"/>
      <c r="V219" s="41"/>
    </row>
    <row r="220" spans="1:76" ht="15" customHeight="1" outlineLevel="2" x14ac:dyDescent="0.25">
      <c r="B220" s="102" t="s">
        <v>2</v>
      </c>
      <c r="C220" s="113"/>
      <c r="D220" s="104"/>
      <c r="E220" s="116"/>
      <c r="F220" s="7" t="s">
        <v>4</v>
      </c>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row>
    <row r="221" spans="1:76" outlineLevel="2" x14ac:dyDescent="0.25">
      <c r="B221" s="102"/>
      <c r="C221" s="114"/>
      <c r="D221" s="104"/>
      <c r="E221" s="117"/>
      <c r="F221" s="7" t="s">
        <v>5</v>
      </c>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row>
    <row r="222" spans="1:76" outlineLevel="2" x14ac:dyDescent="0.25">
      <c r="B222" s="102"/>
      <c r="C222" s="115"/>
      <c r="D222" s="104"/>
      <c r="E222" s="118"/>
      <c r="F222" s="7" t="s">
        <v>6</v>
      </c>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row>
    <row r="223" spans="1:76" ht="6.75" customHeight="1" outlineLevel="2" x14ac:dyDescent="0.25"/>
    <row r="224" spans="1:76" outlineLevel="2" x14ac:dyDescent="0.25">
      <c r="B224" s="102" t="s">
        <v>3</v>
      </c>
      <c r="C224" s="103"/>
      <c r="D224" s="104"/>
      <c r="E224" s="105"/>
      <c r="F224" s="7" t="s">
        <v>4</v>
      </c>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row>
    <row r="225" spans="1:76" outlineLevel="2" x14ac:dyDescent="0.25">
      <c r="B225" s="102"/>
      <c r="C225" s="103"/>
      <c r="D225" s="104"/>
      <c r="E225" s="105"/>
      <c r="F225" s="7" t="s">
        <v>5</v>
      </c>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row>
    <row r="226" spans="1:76" outlineLevel="2" x14ac:dyDescent="0.25">
      <c r="B226" s="102"/>
      <c r="C226" s="103"/>
      <c r="D226" s="104"/>
      <c r="E226" s="105"/>
      <c r="F226" s="7" t="s">
        <v>6</v>
      </c>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row>
    <row r="227" spans="1:76" ht="5.25" customHeight="1" outlineLevel="1" collapsed="1" x14ac:dyDescent="0.25"/>
    <row r="228" spans="1:76" ht="32.25" customHeight="1" outlineLevel="1" x14ac:dyDescent="0.25">
      <c r="A228" s="53"/>
      <c r="B228" s="6" t="s">
        <v>451</v>
      </c>
      <c r="C228" s="101"/>
      <c r="D228" s="101"/>
      <c r="E228" s="101"/>
    </row>
    <row r="229" spans="1:76" ht="32.25" customHeight="1" outlineLevel="2" x14ac:dyDescent="0.25">
      <c r="D229" s="17" t="s">
        <v>17</v>
      </c>
      <c r="E229" s="17" t="s">
        <v>18</v>
      </c>
      <c r="F229" s="18" t="s">
        <v>19</v>
      </c>
      <c r="G229" s="41"/>
      <c r="H229" s="41"/>
      <c r="I229" s="41"/>
      <c r="J229" s="41"/>
      <c r="K229" s="41"/>
      <c r="L229" s="41"/>
      <c r="M229" s="41"/>
      <c r="N229" s="41"/>
      <c r="O229" s="41"/>
      <c r="P229" s="41"/>
      <c r="Q229" s="41"/>
      <c r="R229" s="41"/>
      <c r="S229" s="41"/>
      <c r="T229" s="41"/>
      <c r="U229" s="41"/>
      <c r="V229" s="41"/>
    </row>
    <row r="230" spans="1:76" ht="15" customHeight="1" outlineLevel="2" x14ac:dyDescent="0.25">
      <c r="B230" s="102" t="s">
        <v>2</v>
      </c>
      <c r="C230" s="113"/>
      <c r="D230" s="104"/>
      <c r="E230" s="116"/>
      <c r="F230" s="7" t="s">
        <v>4</v>
      </c>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row>
    <row r="231" spans="1:76" outlineLevel="2" x14ac:dyDescent="0.25">
      <c r="B231" s="102"/>
      <c r="C231" s="114"/>
      <c r="D231" s="104"/>
      <c r="E231" s="117"/>
      <c r="F231" s="7" t="s">
        <v>5</v>
      </c>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row>
    <row r="232" spans="1:76" outlineLevel="2" x14ac:dyDescent="0.25">
      <c r="B232" s="102"/>
      <c r="C232" s="115"/>
      <c r="D232" s="104"/>
      <c r="E232" s="118"/>
      <c r="F232" s="7" t="s">
        <v>6</v>
      </c>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row>
    <row r="233" spans="1:76" ht="6.75" customHeight="1" outlineLevel="2" x14ac:dyDescent="0.25"/>
    <row r="234" spans="1:76" outlineLevel="2" x14ac:dyDescent="0.25">
      <c r="B234" s="102" t="s">
        <v>3</v>
      </c>
      <c r="C234" s="103"/>
      <c r="D234" s="104"/>
      <c r="E234" s="105"/>
      <c r="F234" s="7" t="s">
        <v>4</v>
      </c>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row>
    <row r="235" spans="1:76" outlineLevel="2" x14ac:dyDescent="0.25">
      <c r="B235" s="102"/>
      <c r="C235" s="103"/>
      <c r="D235" s="104"/>
      <c r="E235" s="105"/>
      <c r="F235" s="7" t="s">
        <v>5</v>
      </c>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row>
    <row r="236" spans="1:76" outlineLevel="2" x14ac:dyDescent="0.25">
      <c r="B236" s="102"/>
      <c r="C236" s="103"/>
      <c r="D236" s="104"/>
      <c r="E236" s="105"/>
      <c r="F236" s="7" t="s">
        <v>6</v>
      </c>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row>
    <row r="237" spans="1:76" ht="4.1500000000000004" customHeight="1" outlineLevel="1" collapsed="1" x14ac:dyDescent="0.25">
      <c r="G237" s="52"/>
      <c r="H237" s="52"/>
      <c r="I237" s="51"/>
      <c r="J237" s="51"/>
      <c r="K237" s="51"/>
      <c r="L237" s="51"/>
      <c r="M237" s="51"/>
      <c r="N237" s="51"/>
      <c r="O237" s="51"/>
      <c r="P237" s="51"/>
      <c r="Q237" s="51"/>
      <c r="R237" s="51"/>
      <c r="S237" s="51"/>
      <c r="T237" s="51"/>
      <c r="U237" s="51"/>
      <c r="V237" s="51"/>
      <c r="W237" s="22"/>
      <c r="X237" s="22"/>
      <c r="Y237" s="22"/>
      <c r="Z237" s="22"/>
      <c r="AA237" s="22"/>
      <c r="AB237" s="22"/>
      <c r="AC237" s="22"/>
      <c r="AD237" s="22"/>
      <c r="AE237" s="22"/>
      <c r="AF237" s="22"/>
      <c r="AG237" s="22"/>
      <c r="AH237" s="22"/>
      <c r="AI237" s="22"/>
      <c r="AJ237" s="22"/>
      <c r="AK237" s="22"/>
      <c r="AL237" s="22"/>
    </row>
    <row r="238" spans="1:76" ht="32.25" customHeight="1" outlineLevel="1" x14ac:dyDescent="0.25">
      <c r="A238" s="53"/>
      <c r="B238" s="6" t="s">
        <v>452</v>
      </c>
      <c r="C238" s="101"/>
      <c r="D238" s="101"/>
      <c r="E238" s="101"/>
    </row>
    <row r="239" spans="1:76" ht="32.25" customHeight="1" outlineLevel="2" x14ac:dyDescent="0.25">
      <c r="D239" s="17" t="s">
        <v>17</v>
      </c>
      <c r="E239" s="17" t="s">
        <v>18</v>
      </c>
      <c r="F239" s="18" t="s">
        <v>19</v>
      </c>
      <c r="G239" s="41"/>
      <c r="H239" s="41"/>
      <c r="I239" s="41"/>
      <c r="J239" s="41"/>
      <c r="K239" s="41"/>
      <c r="L239" s="41"/>
      <c r="M239" s="41"/>
      <c r="N239" s="41"/>
      <c r="O239" s="41"/>
      <c r="P239" s="41"/>
      <c r="Q239" s="41"/>
      <c r="R239" s="41"/>
      <c r="S239" s="41"/>
      <c r="T239" s="41"/>
      <c r="U239" s="41"/>
      <c r="V239" s="41"/>
    </row>
    <row r="240" spans="1:76" ht="15" customHeight="1" outlineLevel="2" x14ac:dyDescent="0.25">
      <c r="B240" s="102" t="s">
        <v>2</v>
      </c>
      <c r="C240" s="103"/>
      <c r="D240" s="104"/>
      <c r="E240" s="105"/>
      <c r="F240" s="7" t="s">
        <v>4</v>
      </c>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row>
    <row r="241" spans="1:76" ht="15" customHeight="1" outlineLevel="2" x14ac:dyDescent="0.25">
      <c r="B241" s="102"/>
      <c r="C241" s="103"/>
      <c r="D241" s="104"/>
      <c r="E241" s="105"/>
      <c r="F241" s="7" t="s">
        <v>5</v>
      </c>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row>
    <row r="242" spans="1:76" ht="15" customHeight="1" outlineLevel="2" x14ac:dyDescent="0.25">
      <c r="B242" s="102"/>
      <c r="C242" s="103"/>
      <c r="D242" s="104"/>
      <c r="E242" s="105"/>
      <c r="F242" s="7" t="s">
        <v>6</v>
      </c>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row>
    <row r="243" spans="1:76" ht="6.75" customHeight="1" outlineLevel="2" x14ac:dyDescent="0.25"/>
    <row r="244" spans="1:76" outlineLevel="2" x14ac:dyDescent="0.25">
      <c r="B244" s="102" t="s">
        <v>3</v>
      </c>
      <c r="C244" s="103"/>
      <c r="D244" s="104"/>
      <c r="E244" s="105"/>
      <c r="F244" s="7" t="s">
        <v>4</v>
      </c>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row>
    <row r="245" spans="1:76" outlineLevel="2" x14ac:dyDescent="0.25">
      <c r="B245" s="102"/>
      <c r="C245" s="103"/>
      <c r="D245" s="104"/>
      <c r="E245" s="105"/>
      <c r="F245" s="7" t="s">
        <v>5</v>
      </c>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row>
    <row r="246" spans="1:76" outlineLevel="2" x14ac:dyDescent="0.25">
      <c r="B246" s="102"/>
      <c r="C246" s="103"/>
      <c r="D246" s="104"/>
      <c r="E246" s="105"/>
      <c r="F246" s="7" t="s">
        <v>6</v>
      </c>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row>
    <row r="247" spans="1:76" ht="5.25" customHeight="1" outlineLevel="1" collapsed="1" x14ac:dyDescent="0.25"/>
    <row r="248" spans="1:76" ht="32.25" customHeight="1" outlineLevel="1" x14ac:dyDescent="0.25">
      <c r="A248" s="53"/>
      <c r="B248" s="6" t="s">
        <v>453</v>
      </c>
      <c r="C248" s="101"/>
      <c r="D248" s="101"/>
      <c r="E248" s="101"/>
    </row>
    <row r="249" spans="1:76" ht="32.25" customHeight="1" outlineLevel="2" x14ac:dyDescent="0.25">
      <c r="D249" s="17" t="s">
        <v>17</v>
      </c>
      <c r="E249" s="17" t="s">
        <v>18</v>
      </c>
      <c r="F249" s="18" t="s">
        <v>19</v>
      </c>
      <c r="G249" s="41"/>
      <c r="H249" s="41"/>
      <c r="I249" s="41"/>
      <c r="J249" s="41"/>
      <c r="K249" s="41"/>
      <c r="L249" s="41"/>
      <c r="M249" s="41"/>
      <c r="N249" s="41"/>
      <c r="O249" s="41"/>
      <c r="P249" s="41"/>
      <c r="Q249" s="41"/>
      <c r="R249" s="41"/>
      <c r="S249" s="41"/>
      <c r="T249" s="41"/>
      <c r="U249" s="41"/>
      <c r="V249" s="41"/>
    </row>
    <row r="250" spans="1:76" outlineLevel="2" x14ac:dyDescent="0.25">
      <c r="B250" s="102" t="s">
        <v>2</v>
      </c>
      <c r="C250" s="103"/>
      <c r="D250" s="104"/>
      <c r="E250" s="105"/>
      <c r="F250" s="7" t="s">
        <v>4</v>
      </c>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row>
    <row r="251" spans="1:76" outlineLevel="2" x14ac:dyDescent="0.25">
      <c r="B251" s="102"/>
      <c r="C251" s="103"/>
      <c r="D251" s="104"/>
      <c r="E251" s="105"/>
      <c r="F251" s="7" t="s">
        <v>5</v>
      </c>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row>
    <row r="252" spans="1:76" outlineLevel="2" x14ac:dyDescent="0.25">
      <c r="B252" s="102"/>
      <c r="C252" s="103"/>
      <c r="D252" s="104"/>
      <c r="E252" s="105"/>
      <c r="F252" s="7" t="s">
        <v>6</v>
      </c>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row>
    <row r="253" spans="1:76" ht="6.75" customHeight="1" outlineLevel="2" x14ac:dyDescent="0.25"/>
    <row r="254" spans="1:76" outlineLevel="2" x14ac:dyDescent="0.25">
      <c r="B254" s="102" t="s">
        <v>3</v>
      </c>
      <c r="C254" s="103"/>
      <c r="D254" s="104"/>
      <c r="E254" s="105"/>
      <c r="F254" s="7" t="s">
        <v>4</v>
      </c>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row>
    <row r="255" spans="1:76" outlineLevel="2" x14ac:dyDescent="0.25">
      <c r="B255" s="102"/>
      <c r="C255" s="103"/>
      <c r="D255" s="104"/>
      <c r="E255" s="105"/>
      <c r="F255" s="7" t="s">
        <v>5</v>
      </c>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row>
    <row r="256" spans="1:76" outlineLevel="2" x14ac:dyDescent="0.25">
      <c r="B256" s="102"/>
      <c r="C256" s="103"/>
      <c r="D256" s="104"/>
      <c r="E256" s="105"/>
      <c r="F256" s="7" t="s">
        <v>6</v>
      </c>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row>
    <row r="257" spans="1:76" ht="5.25" customHeight="1" outlineLevel="1" collapsed="1" x14ac:dyDescent="0.25"/>
    <row r="258" spans="1:76" ht="32.25" customHeight="1" outlineLevel="1" x14ac:dyDescent="0.25">
      <c r="A258" s="53"/>
      <c r="B258" s="6" t="s">
        <v>454</v>
      </c>
      <c r="C258" s="101"/>
      <c r="D258" s="101"/>
      <c r="E258" s="101"/>
    </row>
    <row r="259" spans="1:76" ht="32.25" customHeight="1" outlineLevel="2" x14ac:dyDescent="0.25">
      <c r="D259" s="17" t="s">
        <v>17</v>
      </c>
      <c r="E259" s="17" t="s">
        <v>18</v>
      </c>
      <c r="F259" s="18" t="s">
        <v>19</v>
      </c>
      <c r="G259" s="41"/>
      <c r="H259" s="41"/>
      <c r="I259" s="41"/>
      <c r="J259" s="41"/>
      <c r="K259" s="41"/>
      <c r="L259" s="41"/>
      <c r="M259" s="41"/>
      <c r="N259" s="41"/>
      <c r="O259" s="41"/>
      <c r="P259" s="41"/>
      <c r="Q259" s="41"/>
      <c r="R259" s="41"/>
      <c r="S259" s="41"/>
      <c r="T259" s="41"/>
      <c r="U259" s="41"/>
      <c r="V259" s="41"/>
    </row>
    <row r="260" spans="1:76" ht="15" customHeight="1" outlineLevel="2" x14ac:dyDescent="0.25">
      <c r="B260" s="102" t="s">
        <v>2</v>
      </c>
      <c r="C260" s="103"/>
      <c r="D260" s="104"/>
      <c r="E260" s="105"/>
      <c r="F260" s="7" t="s">
        <v>4</v>
      </c>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row>
    <row r="261" spans="1:76" outlineLevel="2" x14ac:dyDescent="0.25">
      <c r="B261" s="102"/>
      <c r="C261" s="103"/>
      <c r="D261" s="104"/>
      <c r="E261" s="105"/>
      <c r="F261" s="7" t="s">
        <v>5</v>
      </c>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row>
    <row r="262" spans="1:76" outlineLevel="2" x14ac:dyDescent="0.25">
      <c r="B262" s="102"/>
      <c r="C262" s="103"/>
      <c r="D262" s="104"/>
      <c r="E262" s="105"/>
      <c r="F262" s="7" t="s">
        <v>6</v>
      </c>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row>
    <row r="263" spans="1:76" ht="6.75" customHeight="1" outlineLevel="2" x14ac:dyDescent="0.25"/>
    <row r="264" spans="1:76" outlineLevel="2" x14ac:dyDescent="0.25">
      <c r="B264" s="102" t="s">
        <v>3</v>
      </c>
      <c r="C264" s="103"/>
      <c r="D264" s="104"/>
      <c r="E264" s="105"/>
      <c r="F264" s="7" t="s">
        <v>4</v>
      </c>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row>
    <row r="265" spans="1:76" outlineLevel="2" x14ac:dyDescent="0.25">
      <c r="B265" s="102"/>
      <c r="C265" s="103"/>
      <c r="D265" s="104"/>
      <c r="E265" s="105"/>
      <c r="F265" s="7" t="s">
        <v>5</v>
      </c>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row>
    <row r="266" spans="1:76" outlineLevel="2" x14ac:dyDescent="0.25">
      <c r="B266" s="102"/>
      <c r="C266" s="103"/>
      <c r="D266" s="104"/>
      <c r="E266" s="105"/>
      <c r="F266" s="7" t="s">
        <v>6</v>
      </c>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row>
    <row r="267" spans="1:76" ht="5.25" customHeight="1" outlineLevel="1" collapsed="1" x14ac:dyDescent="0.25"/>
    <row r="268" spans="1:76" ht="40.15" customHeight="1" outlineLevel="1" x14ac:dyDescent="0.25">
      <c r="A268" s="53"/>
      <c r="B268" s="6" t="s">
        <v>455</v>
      </c>
      <c r="C268" s="101"/>
      <c r="D268" s="101"/>
      <c r="E268" s="101"/>
    </row>
    <row r="269" spans="1:76" ht="32.25" customHeight="1" outlineLevel="2" x14ac:dyDescent="0.25">
      <c r="D269" s="17" t="s">
        <v>17</v>
      </c>
      <c r="E269" s="17" t="s">
        <v>18</v>
      </c>
      <c r="F269" s="18" t="s">
        <v>19</v>
      </c>
      <c r="G269" s="41"/>
      <c r="H269" s="41"/>
      <c r="I269" s="41"/>
      <c r="J269" s="41"/>
      <c r="K269" s="41"/>
      <c r="L269" s="41"/>
      <c r="M269" s="41"/>
      <c r="N269" s="41"/>
      <c r="O269" s="41"/>
      <c r="P269" s="41"/>
      <c r="Q269" s="41"/>
      <c r="R269" s="41"/>
      <c r="S269" s="41"/>
      <c r="T269" s="41"/>
      <c r="U269" s="41"/>
      <c r="V269" s="41"/>
    </row>
    <row r="270" spans="1:76" outlineLevel="2" x14ac:dyDescent="0.25">
      <c r="B270" s="102" t="s">
        <v>2</v>
      </c>
      <c r="C270" s="103"/>
      <c r="D270" s="104"/>
      <c r="E270" s="105"/>
      <c r="F270" s="7" t="s">
        <v>4</v>
      </c>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row>
    <row r="271" spans="1:76" outlineLevel="2" x14ac:dyDescent="0.25">
      <c r="B271" s="102"/>
      <c r="C271" s="103"/>
      <c r="D271" s="104"/>
      <c r="E271" s="105"/>
      <c r="F271" s="7" t="s">
        <v>5</v>
      </c>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row>
    <row r="272" spans="1:76" outlineLevel="2" x14ac:dyDescent="0.25">
      <c r="B272" s="102"/>
      <c r="C272" s="103"/>
      <c r="D272" s="104"/>
      <c r="E272" s="105"/>
      <c r="F272" s="7" t="s">
        <v>6</v>
      </c>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row>
    <row r="273" spans="1:76" ht="14.25" customHeight="1" outlineLevel="2" x14ac:dyDescent="0.25"/>
    <row r="274" spans="1:76" outlineLevel="2" x14ac:dyDescent="0.25">
      <c r="B274" s="102" t="s">
        <v>3</v>
      </c>
      <c r="C274" s="103"/>
      <c r="D274" s="104"/>
      <c r="E274" s="105"/>
      <c r="F274" s="7"/>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row>
    <row r="275" spans="1:76" outlineLevel="2" x14ac:dyDescent="0.25">
      <c r="B275" s="102"/>
      <c r="C275" s="103"/>
      <c r="D275" s="104"/>
      <c r="E275" s="105"/>
      <c r="F275" s="7" t="s">
        <v>4</v>
      </c>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row>
    <row r="276" spans="1:76" outlineLevel="2" x14ac:dyDescent="0.25">
      <c r="B276" s="102"/>
      <c r="C276" s="103"/>
      <c r="D276" s="104"/>
      <c r="E276" s="105"/>
      <c r="F276" s="7" t="s">
        <v>5</v>
      </c>
      <c r="G276" s="50"/>
      <c r="H276" s="50"/>
      <c r="I276" s="50"/>
      <c r="J276" s="50"/>
      <c r="K276" s="50"/>
      <c r="L276" s="50"/>
      <c r="M276" s="50"/>
      <c r="N276" s="50"/>
      <c r="O276" s="50"/>
      <c r="P276" s="50"/>
      <c r="Q276" s="50"/>
      <c r="R276" s="50"/>
      <c r="S276" s="50"/>
      <c r="T276" s="50"/>
      <c r="U276" s="50"/>
      <c r="V276" s="50"/>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row>
    <row r="277" spans="1:76" ht="4.9000000000000004" customHeight="1" outlineLevel="1" collapsed="1" x14ac:dyDescent="0.25">
      <c r="F277" s="49"/>
      <c r="G277" s="51"/>
      <c r="H277" s="51"/>
      <c r="I277" s="51"/>
      <c r="J277" s="51"/>
      <c r="K277" s="51"/>
      <c r="L277" s="51"/>
      <c r="M277" s="51"/>
      <c r="N277" s="51"/>
      <c r="O277" s="51"/>
      <c r="P277" s="51"/>
      <c r="Q277" s="51"/>
      <c r="R277" s="51"/>
      <c r="S277" s="51"/>
      <c r="T277" s="51"/>
      <c r="U277" s="51"/>
      <c r="V277" s="22"/>
      <c r="W277" s="22"/>
      <c r="X277" s="22"/>
      <c r="Y277" s="22"/>
      <c r="Z277" s="22"/>
      <c r="AA277" s="22"/>
      <c r="AB277" s="22"/>
      <c r="AC277" s="22"/>
      <c r="AD277" s="22"/>
      <c r="AE277" s="22"/>
      <c r="AF277" s="22"/>
      <c r="AG277" s="22"/>
      <c r="AH277" s="22"/>
      <c r="AI277" s="22"/>
      <c r="AJ277" s="22"/>
      <c r="AK277" s="22"/>
      <c r="AL277" s="22"/>
      <c r="AM277" s="22"/>
      <c r="AN277" s="22"/>
      <c r="AO277" s="22"/>
    </row>
    <row r="278" spans="1:76" ht="34.9" customHeight="1" outlineLevel="1" x14ac:dyDescent="0.25">
      <c r="A278" s="53"/>
      <c r="B278" s="6" t="s">
        <v>456</v>
      </c>
      <c r="C278" s="101"/>
      <c r="D278" s="101"/>
      <c r="E278" s="101"/>
    </row>
    <row r="279" spans="1:76" ht="32.25" customHeight="1" outlineLevel="2" x14ac:dyDescent="0.25">
      <c r="D279" s="17" t="s">
        <v>17</v>
      </c>
      <c r="E279" s="17" t="s">
        <v>18</v>
      </c>
      <c r="F279" s="18" t="s">
        <v>19</v>
      </c>
      <c r="G279" s="41"/>
      <c r="H279" s="41"/>
      <c r="I279" s="41"/>
      <c r="J279" s="41"/>
      <c r="K279" s="41"/>
      <c r="L279" s="41"/>
      <c r="M279" s="41"/>
      <c r="N279" s="41"/>
      <c r="O279" s="41"/>
      <c r="P279" s="41"/>
      <c r="Q279" s="41"/>
      <c r="R279" s="41"/>
      <c r="S279" s="41"/>
      <c r="T279" s="41"/>
      <c r="U279" s="41"/>
      <c r="V279" s="41"/>
    </row>
    <row r="280" spans="1:76" ht="15" customHeight="1" outlineLevel="2" x14ac:dyDescent="0.25">
      <c r="B280" s="102" t="s">
        <v>2</v>
      </c>
      <c r="C280" s="113"/>
      <c r="D280" s="104"/>
      <c r="E280" s="105"/>
      <c r="F280" s="7" t="s">
        <v>4</v>
      </c>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row>
    <row r="281" spans="1:76" ht="15" customHeight="1" outlineLevel="2" x14ac:dyDescent="0.25">
      <c r="B281" s="102"/>
      <c r="C281" s="114"/>
      <c r="D281" s="104"/>
      <c r="E281" s="105"/>
      <c r="F281" s="7" t="s">
        <v>5</v>
      </c>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row>
    <row r="282" spans="1:76" ht="15" customHeight="1" outlineLevel="2" x14ac:dyDescent="0.25">
      <c r="B282" s="102"/>
      <c r="C282" s="115"/>
      <c r="D282" s="104"/>
      <c r="E282" s="105"/>
      <c r="F282" s="7" t="s">
        <v>6</v>
      </c>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row>
    <row r="283" spans="1:76" ht="6.75" customHeight="1" outlineLevel="2" x14ac:dyDescent="0.25"/>
    <row r="284" spans="1:76" ht="15" customHeight="1" outlineLevel="2" x14ac:dyDescent="0.25">
      <c r="B284" s="102" t="s">
        <v>3</v>
      </c>
      <c r="C284" s="103"/>
      <c r="D284" s="104"/>
      <c r="E284" s="105"/>
      <c r="F284" s="7" t="s">
        <v>4</v>
      </c>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row>
    <row r="285" spans="1:76" outlineLevel="2" x14ac:dyDescent="0.25">
      <c r="B285" s="102"/>
      <c r="C285" s="103"/>
      <c r="D285" s="104"/>
      <c r="E285" s="105"/>
      <c r="F285" s="7" t="s">
        <v>5</v>
      </c>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row>
    <row r="286" spans="1:76" outlineLevel="2" x14ac:dyDescent="0.25">
      <c r="B286" s="102"/>
      <c r="C286" s="103"/>
      <c r="D286" s="104"/>
      <c r="E286" s="105"/>
      <c r="F286" s="7" t="s">
        <v>6</v>
      </c>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row>
    <row r="287" spans="1:76" ht="15" customHeight="1" outlineLevel="1" collapsed="1" x14ac:dyDescent="0.25"/>
  </sheetData>
  <protectedRanges>
    <protectedRange sqref="G51 G59 G67 G77 G88 G100 G110 G120 G130 G140 G150 G160 G170 G180 G190 G200 G210 G220 G230 G240 G250 G260 G270 G280" name="Range1_1_13"/>
  </protectedRanges>
  <dataConsolidate/>
  <mergeCells count="221">
    <mergeCell ref="E244:E246"/>
    <mergeCell ref="E230:E232"/>
    <mergeCell ref="B234:B236"/>
    <mergeCell ref="C234:C236"/>
    <mergeCell ref="D234:D236"/>
    <mergeCell ref="E234:E236"/>
    <mergeCell ref="B240:B242"/>
    <mergeCell ref="C240:C242"/>
    <mergeCell ref="C128:E128"/>
    <mergeCell ref="D130:D132"/>
    <mergeCell ref="E130:E132"/>
    <mergeCell ref="C140:C142"/>
    <mergeCell ref="C144:C146"/>
    <mergeCell ref="C138:E138"/>
    <mergeCell ref="C228:E228"/>
    <mergeCell ref="C188:E188"/>
    <mergeCell ref="D210:D212"/>
    <mergeCell ref="E210:E212"/>
    <mergeCell ref="D194:D196"/>
    <mergeCell ref="E194:E196"/>
    <mergeCell ref="C198:E198"/>
    <mergeCell ref="B150:B152"/>
    <mergeCell ref="B130:B132"/>
    <mergeCell ref="B134:B136"/>
    <mergeCell ref="C130:C132"/>
    <mergeCell ref="C134:C136"/>
    <mergeCell ref="C158:E158"/>
    <mergeCell ref="B160:B162"/>
    <mergeCell ref="B224:B226"/>
    <mergeCell ref="C224:C226"/>
    <mergeCell ref="E164:E166"/>
    <mergeCell ref="E180:E182"/>
    <mergeCell ref="D184:D186"/>
    <mergeCell ref="D134:D136"/>
    <mergeCell ref="E134:E136"/>
    <mergeCell ref="B220:B222"/>
    <mergeCell ref="C220:C222"/>
    <mergeCell ref="B214:B216"/>
    <mergeCell ref="C214:C216"/>
    <mergeCell ref="B194:B196"/>
    <mergeCell ref="C194:C196"/>
    <mergeCell ref="B184:B186"/>
    <mergeCell ref="C184:C186"/>
    <mergeCell ref="B170:B172"/>
    <mergeCell ref="B140:B142"/>
    <mergeCell ref="D140:D142"/>
    <mergeCell ref="E140:E142"/>
    <mergeCell ref="B40:B42"/>
    <mergeCell ref="B44:B46"/>
    <mergeCell ref="D55:D56"/>
    <mergeCell ref="E55:E56"/>
    <mergeCell ref="C44:C46"/>
    <mergeCell ref="C49:E49"/>
    <mergeCell ref="C7:H7"/>
    <mergeCell ref="C8:H8"/>
    <mergeCell ref="C10:H10"/>
    <mergeCell ref="C9:H9"/>
    <mergeCell ref="C40:C42"/>
    <mergeCell ref="C38:E38"/>
    <mergeCell ref="D40:D42"/>
    <mergeCell ref="E40:E42"/>
    <mergeCell ref="D44:D46"/>
    <mergeCell ref="E44:E46"/>
    <mergeCell ref="B61:B63"/>
    <mergeCell ref="C61:C63"/>
    <mergeCell ref="D61:D63"/>
    <mergeCell ref="E61:E63"/>
    <mergeCell ref="C65:E65"/>
    <mergeCell ref="B51:B53"/>
    <mergeCell ref="C51:C53"/>
    <mergeCell ref="D51:D53"/>
    <mergeCell ref="E51:E53"/>
    <mergeCell ref="C58:E58"/>
    <mergeCell ref="B67:B69"/>
    <mergeCell ref="C67:C69"/>
    <mergeCell ref="D67:D69"/>
    <mergeCell ref="E67:E69"/>
    <mergeCell ref="D71:D73"/>
    <mergeCell ref="E71:E73"/>
    <mergeCell ref="C75:E75"/>
    <mergeCell ref="D77:D79"/>
    <mergeCell ref="E77:E79"/>
    <mergeCell ref="C71:C73"/>
    <mergeCell ref="C77:C79"/>
    <mergeCell ref="B71:B73"/>
    <mergeCell ref="B81:B83"/>
    <mergeCell ref="C81:C83"/>
    <mergeCell ref="D81:D83"/>
    <mergeCell ref="E81:E83"/>
    <mergeCell ref="B77:B79"/>
    <mergeCell ref="C98:E98"/>
    <mergeCell ref="B100:B102"/>
    <mergeCell ref="C100:C102"/>
    <mergeCell ref="D100:D102"/>
    <mergeCell ref="E100:E102"/>
    <mergeCell ref="B88:B90"/>
    <mergeCell ref="B93:B95"/>
    <mergeCell ref="B124:B126"/>
    <mergeCell ref="D124:D126"/>
    <mergeCell ref="E124:E126"/>
    <mergeCell ref="B104:B106"/>
    <mergeCell ref="E110:E112"/>
    <mergeCell ref="B114:B116"/>
    <mergeCell ref="C114:C116"/>
    <mergeCell ref="D114:D116"/>
    <mergeCell ref="E114:E116"/>
    <mergeCell ref="C108:E108"/>
    <mergeCell ref="B110:B112"/>
    <mergeCell ref="C110:C112"/>
    <mergeCell ref="D110:D112"/>
    <mergeCell ref="C104:C106"/>
    <mergeCell ref="D104:D106"/>
    <mergeCell ref="E104:E106"/>
    <mergeCell ref="C118:E118"/>
    <mergeCell ref="D120:D122"/>
    <mergeCell ref="E120:E122"/>
    <mergeCell ref="C120:C122"/>
    <mergeCell ref="B120:B122"/>
    <mergeCell ref="B144:B146"/>
    <mergeCell ref="D144:D146"/>
    <mergeCell ref="E144:E146"/>
    <mergeCell ref="E184:E186"/>
    <mergeCell ref="C168:E168"/>
    <mergeCell ref="D170:D172"/>
    <mergeCell ref="C148:E148"/>
    <mergeCell ref="C150:C152"/>
    <mergeCell ref="D150:D152"/>
    <mergeCell ref="E150:E152"/>
    <mergeCell ref="B154:B156"/>
    <mergeCell ref="D154:D156"/>
    <mergeCell ref="E154:E156"/>
    <mergeCell ref="C160:C162"/>
    <mergeCell ref="D160:D162"/>
    <mergeCell ref="E160:E162"/>
    <mergeCell ref="B164:B166"/>
    <mergeCell ref="C164:C166"/>
    <mergeCell ref="D164:D166"/>
    <mergeCell ref="C170:C172"/>
    <mergeCell ref="B190:B192"/>
    <mergeCell ref="C190:C192"/>
    <mergeCell ref="D190:D192"/>
    <mergeCell ref="E190:E192"/>
    <mergeCell ref="E170:E172"/>
    <mergeCell ref="B174:B176"/>
    <mergeCell ref="C174:C176"/>
    <mergeCell ref="D174:D176"/>
    <mergeCell ref="E174:E176"/>
    <mergeCell ref="C178:E178"/>
    <mergeCell ref="B180:B182"/>
    <mergeCell ref="C180:C182"/>
    <mergeCell ref="D180:D182"/>
    <mergeCell ref="B200:B202"/>
    <mergeCell ref="C200:C202"/>
    <mergeCell ref="D200:D202"/>
    <mergeCell ref="E200:E202"/>
    <mergeCell ref="B204:B206"/>
    <mergeCell ref="C204:C206"/>
    <mergeCell ref="D204:D206"/>
    <mergeCell ref="E204:E206"/>
    <mergeCell ref="C208:E208"/>
    <mergeCell ref="B210:B212"/>
    <mergeCell ref="C210:C212"/>
    <mergeCell ref="D254:D256"/>
    <mergeCell ref="E254:E256"/>
    <mergeCell ref="C258:E258"/>
    <mergeCell ref="D260:D262"/>
    <mergeCell ref="E260:E262"/>
    <mergeCell ref="B264:B266"/>
    <mergeCell ref="C264:C266"/>
    <mergeCell ref="B254:B256"/>
    <mergeCell ref="C254:C256"/>
    <mergeCell ref="B260:B262"/>
    <mergeCell ref="C260:C262"/>
    <mergeCell ref="D264:D266"/>
    <mergeCell ref="E264:E266"/>
    <mergeCell ref="B230:B232"/>
    <mergeCell ref="C230:C232"/>
    <mergeCell ref="D230:D232"/>
    <mergeCell ref="D240:D242"/>
    <mergeCell ref="E240:E242"/>
    <mergeCell ref="C238:E238"/>
    <mergeCell ref="B244:B246"/>
    <mergeCell ref="C244:C246"/>
    <mergeCell ref="D244:D246"/>
    <mergeCell ref="D284:D286"/>
    <mergeCell ref="E284:E286"/>
    <mergeCell ref="D274:D276"/>
    <mergeCell ref="E274:E276"/>
    <mergeCell ref="C278:E278"/>
    <mergeCell ref="B280:B282"/>
    <mergeCell ref="C280:C282"/>
    <mergeCell ref="D280:D282"/>
    <mergeCell ref="E280:E282"/>
    <mergeCell ref="B284:B286"/>
    <mergeCell ref="C284:C286"/>
    <mergeCell ref="B274:B276"/>
    <mergeCell ref="C274:C276"/>
    <mergeCell ref="C268:E268"/>
    <mergeCell ref="B270:B272"/>
    <mergeCell ref="C270:C272"/>
    <mergeCell ref="D270:D272"/>
    <mergeCell ref="E270:E272"/>
    <mergeCell ref="C86:E86"/>
    <mergeCell ref="C88:C91"/>
    <mergeCell ref="D88:D90"/>
    <mergeCell ref="E88:E90"/>
    <mergeCell ref="C93:C95"/>
    <mergeCell ref="D93:D95"/>
    <mergeCell ref="E93:E95"/>
    <mergeCell ref="C248:E248"/>
    <mergeCell ref="B250:B252"/>
    <mergeCell ref="C250:C252"/>
    <mergeCell ref="D250:D252"/>
    <mergeCell ref="E250:E252"/>
    <mergeCell ref="D214:D216"/>
    <mergeCell ref="E214:E216"/>
    <mergeCell ref="C218:E218"/>
    <mergeCell ref="D220:D222"/>
    <mergeCell ref="E220:E222"/>
    <mergeCell ref="D224:D226"/>
    <mergeCell ref="E224:E226"/>
  </mergeCells>
  <dataValidations xWindow="1069" yWindow="460" count="3">
    <dataValidation type="whole" operator="greaterThan" allowBlank="1" showInputMessage="1" showErrorMessage="1" error="Enter a whole number greater than 0_x000a__x000a_Entrez un nombre entier plus grand que 0" prompt="&gt;=0" sqref="L237 S277 U237 L277 N237 J277 G237 P237 N277 G15:P29">
      <formula1>0</formula1>
    </dataValidation>
    <dataValidation type="whole" operator="greaterThan" allowBlank="1" showInputMessage="1" showErrorMessage="1" error="Enter a whole number greater than 0_x000a__x000a_Entrez un nombre entier plus grand que 0" prompt="&gt;0" sqref="G92:W94 G55:W56 G71:W73 G67:W69 G234:W236 G254:W256 G51:W53 G40:W42 G85:P86 G124:W126 G104:W106 G81:W84 G77:W79 G230:W232 G61:W63 G100:W102 G244:W246 G114:W116 G110:W112 G120:W122 G170:W172 G134:W136 G88:W90 G140:W142 G59:W59 G154:W156 G150:W152 G164:W166 G44:W47 G160:W162 G274:W276 G180:W182 G270:W272 G190:W192 G250:W252 G200:W202 G240:W242 G210:W212 G130:W132 G144:W146 G174:W176 G184:W186 G194:W196 G204:W206 G214:W216 G224:W226 G220:W222 G264:W266 G260:W262 G284:W286 G280:W282">
      <formula1>0</formula1>
    </dataValidation>
    <dataValidation type="list" allowBlank="1" showInputMessage="1" showErrorMessage="1" sqref="E1">
      <formula1>"Français,English"</formula1>
    </dataValidation>
  </dataValidations>
  <hyperlinks>
    <hyperlink ref="G2" location="CLOBJ" display="Cluster Objectives"/>
    <hyperlink ref="H2" location="CTRYIND" display="Cluster Objectives"/>
    <hyperlink ref="I2" location="CTRYACT" display="Cluster Activities"/>
    <hyperlink ref="J2" location="Sheet1!A1" display="Home"/>
  </hyperlinks>
  <pageMargins left="0.7" right="0.7" top="0.75" bottom="0.75" header="0.3" footer="0.3"/>
  <pageSetup scale="70" orientation="landscape" r:id="rId1"/>
  <extLst>
    <ext xmlns:x14="http://schemas.microsoft.com/office/spreadsheetml/2009/9/main" uri="{CCE6A557-97BC-4b89-ADB6-D9C93CAAB3DF}">
      <x14:dataValidations xmlns:xm="http://schemas.microsoft.com/office/excel/2006/main" xWindow="1069" yWindow="460" count="4">
        <x14:dataValidation type="list" allowBlank="1" showInputMessage="1" showErrorMessage="1">
          <x14:formula1>
            <xm:f>Sheet2!$J$2:$J$218</xm:f>
          </x14:formula1>
          <xm:sqref>D44 D144 D51 D55 D67 D61 D77 D234 D154 D71 D93 D104 D120 D130 D134 D88 D140 D160 D164 D174 D184 D170 D180 D204 D214 D194 D150 D244 D190 D200 D110 D114 D224 D220 D270 D274 D230 D210 D40 D240 D250 D254 D260 D264 D280 D284 D100 D59 D124</xm:sqref>
        </x14:dataValidation>
        <x14:dataValidation type="list" allowBlank="1" showInputMessage="1" showErrorMessage="1">
          <x14:formula1>
            <xm:f>Sheet2!$T$2:$T$5</xm:f>
          </x14:formula1>
          <xm:sqref>E40 E44 E154 E55 E51 E61 E59 E71 E67 E81 E100 E104 E130 E134 E144 E88 E160 E164 E170 E174 E184 E180 E204 E214 E190 E194 E140 E120 E200 E210 E110 E114 E220 E224 E270 E274 E230 E234 E240 E244 E250 E254 E260 E264 E280 E284 E150 E77 E124</xm:sqref>
        </x14:dataValidation>
        <x14:dataValidation type="list" allowBlank="1" showInputMessage="1" showErrorMessage="1">
          <x14:formula1>
            <xm:f>[1]Sheet2!#REF!</xm:f>
          </x14:formula1>
          <xm:sqref>D81</xm:sqref>
        </x14:dataValidation>
        <x14:dataValidation type="list" allowBlank="1" showInputMessage="1" showErrorMessage="1">
          <x14:formula1>
            <xm:f>Sheet2!$AA$2:$AA$4</xm:f>
          </x14:formula1>
          <xm:sqref>A38 A148 A49 A58 A65 A75 A86 A97:A98 A108 A278 A118 A128 A158 A168 A178 A188 A198 A208 A218 A228 A238 A248 A258 A268 A138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8"/>
  <sheetViews>
    <sheetView topLeftCell="O1" workbookViewId="0">
      <selection activeCell="R23" sqref="R23"/>
    </sheetView>
  </sheetViews>
  <sheetFormatPr defaultColWidth="9.140625" defaultRowHeight="15" x14ac:dyDescent="0.25"/>
  <cols>
    <col min="2" max="2" width="16.85546875" customWidth="1"/>
    <col min="3" max="3" width="11.140625" customWidth="1"/>
    <col min="6" max="6" width="16.7109375" customWidth="1"/>
    <col min="7" max="7" width="11.140625" customWidth="1"/>
    <col min="11" max="11" width="11.140625" customWidth="1"/>
    <col min="12" max="12" width="2.5703125" customWidth="1"/>
    <col min="15" max="15" width="2.85546875" customWidth="1"/>
    <col min="16" max="16" width="11.7109375" customWidth="1"/>
    <col min="17" max="17" width="32" customWidth="1"/>
    <col min="18" max="18" width="33" customWidth="1"/>
    <col min="19" max="19" width="3.42578125" customWidth="1"/>
    <col min="20" max="20" width="12" customWidth="1"/>
    <col min="22" max="22" width="45.85546875" customWidth="1"/>
    <col min="23" max="23" width="12.85546875" customWidth="1"/>
    <col min="27" max="27" width="46.140625" bestFit="1" customWidth="1"/>
    <col min="28" max="28" width="255.7109375" bestFit="1" customWidth="1"/>
  </cols>
  <sheetData>
    <row r="1" spans="1:28" x14ac:dyDescent="0.25">
      <c r="A1" t="s">
        <v>20</v>
      </c>
      <c r="B1" t="s">
        <v>21</v>
      </c>
      <c r="C1" t="s">
        <v>23</v>
      </c>
      <c r="E1" t="s">
        <v>20</v>
      </c>
      <c r="F1" t="s">
        <v>22</v>
      </c>
      <c r="G1" t="s">
        <v>23</v>
      </c>
      <c r="I1" t="s">
        <v>416</v>
      </c>
      <c r="J1" t="s">
        <v>17</v>
      </c>
      <c r="K1" t="s">
        <v>417</v>
      </c>
      <c r="M1">
        <f>MATCH(Sel_LNG,$N$1:$N$2,0)</f>
        <v>2</v>
      </c>
      <c r="N1" t="s">
        <v>420</v>
      </c>
      <c r="P1" t="s">
        <v>415</v>
      </c>
      <c r="Q1" t="s">
        <v>421</v>
      </c>
      <c r="R1" t="s">
        <v>422</v>
      </c>
      <c r="T1" t="s">
        <v>431</v>
      </c>
      <c r="V1" t="s">
        <v>458</v>
      </c>
      <c r="W1" t="s">
        <v>459</v>
      </c>
      <c r="X1" t="s">
        <v>465</v>
      </c>
      <c r="AA1" t="s">
        <v>566</v>
      </c>
      <c r="AB1" t="s">
        <v>565</v>
      </c>
    </row>
    <row r="2" spans="1:28" x14ac:dyDescent="0.25">
      <c r="A2">
        <v>68</v>
      </c>
      <c r="B2" t="s">
        <v>106</v>
      </c>
      <c r="C2">
        <v>0</v>
      </c>
      <c r="E2">
        <v>68</v>
      </c>
      <c r="F2" t="s">
        <v>107</v>
      </c>
      <c r="G2">
        <v>0</v>
      </c>
      <c r="I2">
        <f>CHOOSE($M$1,A2,E2)</f>
        <v>68</v>
      </c>
      <c r="J2" t="str">
        <f>CHOOSE($M$1,B2,F2)</f>
        <v>3W</v>
      </c>
      <c r="K2">
        <f>CHOOSE($M$1,C2,G2)</f>
        <v>0</v>
      </c>
      <c r="N2" t="s">
        <v>419</v>
      </c>
      <c r="P2">
        <v>1</v>
      </c>
      <c r="Q2" t="s">
        <v>423</v>
      </c>
      <c r="R2" t="s">
        <v>424</v>
      </c>
      <c r="T2" t="str">
        <f>CHOOSE($M$1,Q2,R2)</f>
        <v>Cumul des réalisations mensuelles</v>
      </c>
      <c r="V2" t="s">
        <v>7</v>
      </c>
      <c r="W2" t="s">
        <v>457</v>
      </c>
      <c r="X2" t="str">
        <f>CHOOSE($M$1,Table7[[#This Row],[Voc English]],Table7[[#This Row],[Voc French]])</f>
        <v>PLAN DE REPONSE SECTORIEL - STRUCTURE ORS</v>
      </c>
      <c r="AA2" t="s">
        <v>563</v>
      </c>
      <c r="AB2" t="s">
        <v>559</v>
      </c>
    </row>
    <row r="3" spans="1:28" x14ac:dyDescent="0.25">
      <c r="A3">
        <v>1</v>
      </c>
      <c r="B3" t="s">
        <v>24</v>
      </c>
      <c r="C3">
        <v>0</v>
      </c>
      <c r="E3">
        <v>270</v>
      </c>
      <c r="F3" t="s">
        <v>341</v>
      </c>
      <c r="G3">
        <v>0</v>
      </c>
      <c r="I3">
        <f t="shared" ref="I3:I66" si="0">CHOOSE($M$1,A3,E3)</f>
        <v>270</v>
      </c>
      <c r="J3" t="str">
        <f t="shared" ref="J3:J66" si="1">CHOOSE($M$1,B3,F3)</f>
        <v>Abandons Scolaires</v>
      </c>
      <c r="K3">
        <f t="shared" ref="K3:K66" si="2">CHOOSE($M$1,C3,G3)</f>
        <v>0</v>
      </c>
      <c r="P3">
        <v>2</v>
      </c>
      <c r="Q3" t="s">
        <v>428</v>
      </c>
      <c r="R3" t="s">
        <v>425</v>
      </c>
      <c r="T3" t="str">
        <f t="shared" ref="T3:T5" si="3">CHOOSE($M$1,Q3,R3)</f>
        <v>Moyenne des réalisations mensuelles</v>
      </c>
      <c r="V3" t="s">
        <v>8</v>
      </c>
      <c r="W3" t="s">
        <v>460</v>
      </c>
      <c r="X3" t="str">
        <f>CHOOSE($M$1,Table7[[#This Row],[Voc English]],Table7[[#This Row],[Voc French]])</f>
        <v>Cet outil Excel vous aidera a préparer votre plan de travail avant de le mettre en ligne sur ORS  (http://ors.ocharowca.info)</v>
      </c>
      <c r="AA3" t="s">
        <v>562</v>
      </c>
      <c r="AB3" t="s">
        <v>560</v>
      </c>
    </row>
    <row r="4" spans="1:28" x14ac:dyDescent="0.25">
      <c r="A4">
        <v>273</v>
      </c>
      <c r="B4" t="s">
        <v>344</v>
      </c>
      <c r="C4">
        <v>0</v>
      </c>
      <c r="E4">
        <v>324</v>
      </c>
      <c r="F4" t="s">
        <v>400</v>
      </c>
      <c r="G4">
        <v>0</v>
      </c>
      <c r="I4">
        <f t="shared" si="0"/>
        <v>324</v>
      </c>
      <c r="J4" t="str">
        <f t="shared" si="1"/>
        <v>Abris</v>
      </c>
      <c r="K4">
        <f t="shared" si="2"/>
        <v>0</v>
      </c>
      <c r="P4">
        <v>3</v>
      </c>
      <c r="Q4" t="s">
        <v>429</v>
      </c>
      <c r="R4" t="s">
        <v>426</v>
      </c>
      <c r="T4" t="str">
        <f t="shared" si="3"/>
        <v>Dernière réalisation mensuelle</v>
      </c>
      <c r="V4" t="s">
        <v>461</v>
      </c>
      <c r="W4" t="s">
        <v>467</v>
      </c>
      <c r="X4" t="str">
        <f>CHOOSE($M$1,Table7[[#This Row],[Voc English]],Table7[[#This Row],[Voc French]])</f>
        <v>OBJECTIFS DU CLUSTER</v>
      </c>
      <c r="AA4" t="s">
        <v>564</v>
      </c>
      <c r="AB4" t="s">
        <v>561</v>
      </c>
    </row>
    <row r="5" spans="1:28" x14ac:dyDescent="0.25">
      <c r="A5">
        <v>26</v>
      </c>
      <c r="B5" t="s">
        <v>55</v>
      </c>
      <c r="C5">
        <v>0</v>
      </c>
      <c r="E5">
        <v>46</v>
      </c>
      <c r="F5" t="s">
        <v>77</v>
      </c>
      <c r="G5">
        <v>0</v>
      </c>
      <c r="I5">
        <f t="shared" si="0"/>
        <v>46</v>
      </c>
      <c r="J5" t="str">
        <f t="shared" si="1"/>
        <v>Acteurs Humanitaires</v>
      </c>
      <c r="K5">
        <f t="shared" si="2"/>
        <v>0</v>
      </c>
      <c r="P5">
        <v>5</v>
      </c>
      <c r="Q5" t="s">
        <v>430</v>
      </c>
      <c r="R5" t="s">
        <v>427</v>
      </c>
      <c r="T5" t="str">
        <f t="shared" si="3"/>
        <v>Valeur maximum des réalisations mensuelles</v>
      </c>
      <c r="V5" t="s">
        <v>0</v>
      </c>
      <c r="W5" t="s">
        <v>462</v>
      </c>
      <c r="X5" t="str">
        <f>CHOOSE($M$1,Table7[[#This Row],[Voc English]],Table7[[#This Row],[Voc French]])</f>
        <v>INDICATEURS DE RESULTAT REGIONAUX</v>
      </c>
    </row>
    <row r="6" spans="1:28" x14ac:dyDescent="0.25">
      <c r="A6">
        <v>135</v>
      </c>
      <c r="B6" t="s">
        <v>170</v>
      </c>
      <c r="C6">
        <v>0</v>
      </c>
      <c r="E6">
        <v>135</v>
      </c>
      <c r="F6" t="s">
        <v>170</v>
      </c>
      <c r="G6">
        <v>0</v>
      </c>
      <c r="I6">
        <f t="shared" si="0"/>
        <v>135</v>
      </c>
      <c r="J6" t="str">
        <f t="shared" si="1"/>
        <v>Actions</v>
      </c>
      <c r="K6">
        <f t="shared" si="2"/>
        <v>0</v>
      </c>
      <c r="V6" t="s">
        <v>1</v>
      </c>
      <c r="W6" t="s">
        <v>463</v>
      </c>
      <c r="X6" t="str">
        <f>CHOOSE($M$1,Table7[[#This Row],[Voc English]],Table7[[#This Row],[Voc French]])</f>
        <v>INDICATEURS DE RESULTAT PAYS</v>
      </c>
    </row>
    <row r="7" spans="1:28" x14ac:dyDescent="0.25">
      <c r="A7">
        <v>136</v>
      </c>
      <c r="B7" t="s">
        <v>171</v>
      </c>
      <c r="C7">
        <v>0</v>
      </c>
      <c r="E7">
        <v>137</v>
      </c>
      <c r="F7" t="s">
        <v>174</v>
      </c>
      <c r="G7">
        <v>0</v>
      </c>
      <c r="I7">
        <f t="shared" si="0"/>
        <v>137</v>
      </c>
      <c r="J7" t="str">
        <f t="shared" si="1"/>
        <v>Actions de plaidoyer</v>
      </c>
      <c r="K7">
        <f t="shared" si="2"/>
        <v>0</v>
      </c>
      <c r="V7" t="s">
        <v>12</v>
      </c>
      <c r="W7" s="3" t="s">
        <v>464</v>
      </c>
      <c r="X7" t="str">
        <f>CHOOSE($M$1,Table7[[#This Row],[Voc English]],Table7[[#This Row],[Voc French]])</f>
        <v>ACTIVITES ET INDICATEURS (Max 25 activités et 50 indicateurs)</v>
      </c>
    </row>
    <row r="8" spans="1:28" x14ac:dyDescent="0.25">
      <c r="A8">
        <v>237</v>
      </c>
      <c r="B8" t="s">
        <v>292</v>
      </c>
      <c r="C8">
        <v>0</v>
      </c>
      <c r="E8">
        <v>136</v>
      </c>
      <c r="F8" t="s">
        <v>172</v>
      </c>
      <c r="G8">
        <v>0</v>
      </c>
      <c r="I8">
        <f t="shared" si="0"/>
        <v>136</v>
      </c>
      <c r="J8" t="str">
        <f t="shared" si="1"/>
        <v>Activités</v>
      </c>
      <c r="K8">
        <f t="shared" si="2"/>
        <v>0</v>
      </c>
    </row>
    <row r="9" spans="1:28" x14ac:dyDescent="0.25">
      <c r="A9">
        <v>137</v>
      </c>
      <c r="B9" t="s">
        <v>173</v>
      </c>
      <c r="C9">
        <v>0</v>
      </c>
      <c r="E9">
        <v>261</v>
      </c>
      <c r="F9" t="s">
        <v>325</v>
      </c>
      <c r="G9">
        <v>0</v>
      </c>
      <c r="I9">
        <f t="shared" si="0"/>
        <v>261</v>
      </c>
      <c r="J9" t="str">
        <f t="shared" si="1"/>
        <v>Agences</v>
      </c>
      <c r="K9">
        <f t="shared" si="2"/>
        <v>0</v>
      </c>
    </row>
    <row r="10" spans="1:28" x14ac:dyDescent="0.25">
      <c r="A10">
        <v>326</v>
      </c>
      <c r="B10" t="s">
        <v>403</v>
      </c>
      <c r="C10">
        <v>0</v>
      </c>
      <c r="E10">
        <v>238</v>
      </c>
      <c r="F10" t="s">
        <v>294</v>
      </c>
      <c r="G10">
        <v>0</v>
      </c>
      <c r="I10">
        <f t="shared" si="0"/>
        <v>238</v>
      </c>
      <c r="J10" t="str">
        <f t="shared" si="1"/>
        <v>Agents</v>
      </c>
      <c r="K10">
        <f t="shared" si="2"/>
        <v>0</v>
      </c>
    </row>
    <row r="11" spans="1:28" x14ac:dyDescent="0.25">
      <c r="A11">
        <v>261</v>
      </c>
      <c r="B11" t="s">
        <v>324</v>
      </c>
      <c r="C11">
        <v>0</v>
      </c>
      <c r="E11">
        <v>138</v>
      </c>
      <c r="F11" t="s">
        <v>176</v>
      </c>
      <c r="G11">
        <v>0</v>
      </c>
      <c r="I11">
        <f t="shared" si="0"/>
        <v>138</v>
      </c>
      <c r="J11" t="str">
        <f t="shared" si="1"/>
        <v>Alertes</v>
      </c>
      <c r="K11">
        <f t="shared" si="2"/>
        <v>0</v>
      </c>
    </row>
    <row r="12" spans="1:28" x14ac:dyDescent="0.25">
      <c r="A12">
        <v>238</v>
      </c>
      <c r="B12" t="s">
        <v>294</v>
      </c>
      <c r="C12">
        <v>0</v>
      </c>
      <c r="E12">
        <v>139</v>
      </c>
      <c r="F12" t="s">
        <v>178</v>
      </c>
      <c r="G12">
        <v>0</v>
      </c>
      <c r="I12">
        <f t="shared" si="0"/>
        <v>139</v>
      </c>
      <c r="J12" t="str">
        <f t="shared" si="1"/>
        <v>Analyses</v>
      </c>
      <c r="K12">
        <f t="shared" si="2"/>
        <v>0</v>
      </c>
    </row>
    <row r="13" spans="1:28" x14ac:dyDescent="0.25">
      <c r="A13">
        <v>138</v>
      </c>
      <c r="B13" t="s">
        <v>175</v>
      </c>
      <c r="C13">
        <v>0</v>
      </c>
      <c r="E13">
        <v>149</v>
      </c>
      <c r="F13" t="s">
        <v>191</v>
      </c>
      <c r="G13">
        <v>0</v>
      </c>
      <c r="I13">
        <f t="shared" si="0"/>
        <v>149</v>
      </c>
      <c r="J13" t="str">
        <f t="shared" si="1"/>
        <v>Analyses Conjointes</v>
      </c>
      <c r="K13">
        <f t="shared" si="2"/>
        <v>0</v>
      </c>
    </row>
    <row r="14" spans="1:28" x14ac:dyDescent="0.25">
      <c r="A14">
        <v>139</v>
      </c>
      <c r="B14" t="s">
        <v>177</v>
      </c>
      <c r="C14">
        <v>0</v>
      </c>
      <c r="E14">
        <v>140</v>
      </c>
      <c r="F14" t="s">
        <v>180</v>
      </c>
      <c r="G14">
        <v>0</v>
      </c>
      <c r="I14">
        <f t="shared" si="0"/>
        <v>140</v>
      </c>
      <c r="J14" t="str">
        <f t="shared" si="1"/>
        <v>Animaux</v>
      </c>
      <c r="K14">
        <f t="shared" si="2"/>
        <v>0</v>
      </c>
    </row>
    <row r="15" spans="1:28" x14ac:dyDescent="0.25">
      <c r="A15">
        <v>140</v>
      </c>
      <c r="B15" t="s">
        <v>179</v>
      </c>
      <c r="C15">
        <v>0</v>
      </c>
      <c r="E15">
        <v>273</v>
      </c>
      <c r="F15" t="s">
        <v>345</v>
      </c>
      <c r="G15">
        <v>0</v>
      </c>
      <c r="I15">
        <f t="shared" si="0"/>
        <v>273</v>
      </c>
      <c r="J15" t="str">
        <f t="shared" si="1"/>
        <v>Ares</v>
      </c>
      <c r="K15">
        <f t="shared" si="2"/>
        <v>0</v>
      </c>
    </row>
    <row r="16" spans="1:28" x14ac:dyDescent="0.25">
      <c r="A16">
        <v>209</v>
      </c>
      <c r="B16" t="s">
        <v>266</v>
      </c>
      <c r="C16">
        <v>0</v>
      </c>
      <c r="E16">
        <v>274</v>
      </c>
      <c r="F16" t="s">
        <v>346</v>
      </c>
      <c r="G16">
        <v>0</v>
      </c>
      <c r="I16">
        <f t="shared" si="0"/>
        <v>274</v>
      </c>
      <c r="J16" t="str">
        <f t="shared" si="1"/>
        <v>Artisans</v>
      </c>
      <c r="K16">
        <f t="shared" si="2"/>
        <v>0</v>
      </c>
    </row>
    <row r="17" spans="1:11" x14ac:dyDescent="0.25">
      <c r="A17">
        <v>274</v>
      </c>
      <c r="B17" t="s">
        <v>346</v>
      </c>
      <c r="C17">
        <v>0</v>
      </c>
      <c r="E17">
        <v>121</v>
      </c>
      <c r="F17" t="s">
        <v>159</v>
      </c>
      <c r="G17">
        <v>0</v>
      </c>
      <c r="I17">
        <f t="shared" si="0"/>
        <v>121</v>
      </c>
      <c r="J17" t="str">
        <f t="shared" si="1"/>
        <v>Associations de parents d’élèves et d’enseignants</v>
      </c>
      <c r="K17">
        <f t="shared" si="2"/>
        <v>0</v>
      </c>
    </row>
    <row r="18" spans="1:11" x14ac:dyDescent="0.25">
      <c r="A18">
        <v>173</v>
      </c>
      <c r="B18" t="s">
        <v>222</v>
      </c>
      <c r="C18">
        <v>0</v>
      </c>
      <c r="E18">
        <v>174</v>
      </c>
      <c r="F18" t="s">
        <v>224</v>
      </c>
      <c r="G18">
        <v>0</v>
      </c>
      <c r="I18">
        <f t="shared" si="0"/>
        <v>174</v>
      </c>
      <c r="J18" t="str">
        <f t="shared" si="1"/>
        <v>Audits</v>
      </c>
      <c r="K18">
        <f t="shared" si="2"/>
        <v>0</v>
      </c>
    </row>
    <row r="19" spans="1:11" x14ac:dyDescent="0.25">
      <c r="A19">
        <v>174</v>
      </c>
      <c r="B19" t="s">
        <v>224</v>
      </c>
      <c r="C19">
        <v>0</v>
      </c>
      <c r="E19">
        <v>150</v>
      </c>
      <c r="F19" t="s">
        <v>193</v>
      </c>
      <c r="G19">
        <v>0</v>
      </c>
      <c r="I19">
        <f t="shared" si="0"/>
        <v>150</v>
      </c>
      <c r="J19" t="str">
        <f t="shared" si="1"/>
        <v>Banque alimentaire de bétail</v>
      </c>
      <c r="K19">
        <f t="shared" si="2"/>
        <v>0</v>
      </c>
    </row>
    <row r="20" spans="1:11" x14ac:dyDescent="0.25">
      <c r="A20">
        <v>175</v>
      </c>
      <c r="B20" t="s">
        <v>225</v>
      </c>
      <c r="C20">
        <v>0</v>
      </c>
      <c r="E20">
        <v>6</v>
      </c>
      <c r="F20" t="s">
        <v>29</v>
      </c>
      <c r="G20">
        <v>0</v>
      </c>
      <c r="I20">
        <f t="shared" si="0"/>
        <v>6</v>
      </c>
      <c r="J20" t="str">
        <f t="shared" si="1"/>
        <v>Bases de Données</v>
      </c>
      <c r="K20">
        <f t="shared" si="2"/>
        <v>0</v>
      </c>
    </row>
    <row r="21" spans="1:11" x14ac:dyDescent="0.25">
      <c r="A21">
        <v>308</v>
      </c>
      <c r="B21" t="s">
        <v>384</v>
      </c>
      <c r="C21">
        <v>0</v>
      </c>
      <c r="E21">
        <v>74</v>
      </c>
      <c r="F21" t="s">
        <v>112</v>
      </c>
      <c r="G21">
        <v>0</v>
      </c>
      <c r="I21">
        <f t="shared" si="0"/>
        <v>74</v>
      </c>
      <c r="J21" t="str">
        <f t="shared" si="1"/>
        <v>Bâtiments</v>
      </c>
      <c r="K21">
        <f t="shared" si="2"/>
        <v>0</v>
      </c>
    </row>
    <row r="22" spans="1:11" x14ac:dyDescent="0.25">
      <c r="A22">
        <v>322</v>
      </c>
      <c r="B22" t="s">
        <v>395</v>
      </c>
      <c r="C22">
        <v>0</v>
      </c>
      <c r="E22">
        <v>322</v>
      </c>
      <c r="F22" t="s">
        <v>396</v>
      </c>
      <c r="G22">
        <v>0</v>
      </c>
      <c r="I22">
        <f t="shared" si="0"/>
        <v>322</v>
      </c>
      <c r="J22" t="str">
        <f t="shared" si="1"/>
        <v>Blocs</v>
      </c>
      <c r="K22">
        <f t="shared" si="2"/>
        <v>0</v>
      </c>
    </row>
    <row r="23" spans="1:11" x14ac:dyDescent="0.25">
      <c r="A23">
        <v>210</v>
      </c>
      <c r="B23" t="s">
        <v>268</v>
      </c>
      <c r="C23">
        <v>0</v>
      </c>
      <c r="E23">
        <v>3</v>
      </c>
      <c r="F23" t="s">
        <v>26</v>
      </c>
      <c r="G23">
        <v>0</v>
      </c>
      <c r="I23">
        <f t="shared" si="0"/>
        <v>3</v>
      </c>
      <c r="J23" t="str">
        <f t="shared" si="1"/>
        <v>Briefings</v>
      </c>
      <c r="K23">
        <f t="shared" si="2"/>
        <v>0</v>
      </c>
    </row>
    <row r="24" spans="1:11" x14ac:dyDescent="0.25">
      <c r="A24">
        <v>71</v>
      </c>
      <c r="B24" t="s">
        <v>109</v>
      </c>
      <c r="C24">
        <v>0</v>
      </c>
      <c r="E24">
        <v>1</v>
      </c>
      <c r="F24" t="s">
        <v>25</v>
      </c>
      <c r="G24">
        <v>0</v>
      </c>
      <c r="I24">
        <f t="shared" si="0"/>
        <v>1</v>
      </c>
      <c r="J24" t="str">
        <f t="shared" si="1"/>
        <v>Cadre d'accès</v>
      </c>
      <c r="K24">
        <f t="shared" si="2"/>
        <v>0</v>
      </c>
    </row>
    <row r="25" spans="1:11" x14ac:dyDescent="0.25">
      <c r="A25">
        <v>27</v>
      </c>
      <c r="B25" t="s">
        <v>57</v>
      </c>
      <c r="C25">
        <v>0</v>
      </c>
      <c r="E25">
        <v>176</v>
      </c>
      <c r="F25" t="s">
        <v>228</v>
      </c>
      <c r="G25">
        <v>0</v>
      </c>
      <c r="I25">
        <f t="shared" si="0"/>
        <v>176</v>
      </c>
      <c r="J25" t="str">
        <f t="shared" si="1"/>
        <v>Campagnes</v>
      </c>
      <c r="K25">
        <f t="shared" si="2"/>
        <v>0</v>
      </c>
    </row>
    <row r="26" spans="1:11" x14ac:dyDescent="0.25">
      <c r="A26">
        <v>3</v>
      </c>
      <c r="B26" t="s">
        <v>26</v>
      </c>
      <c r="C26">
        <v>0</v>
      </c>
      <c r="E26">
        <v>124</v>
      </c>
      <c r="F26" t="s">
        <v>163</v>
      </c>
      <c r="G26">
        <v>0</v>
      </c>
      <c r="I26">
        <f t="shared" si="0"/>
        <v>124</v>
      </c>
      <c r="J26" t="str">
        <f t="shared" si="1"/>
        <v>Cantines Scolaires</v>
      </c>
      <c r="K26">
        <f t="shared" si="2"/>
        <v>0</v>
      </c>
    </row>
    <row r="27" spans="1:11" x14ac:dyDescent="0.25">
      <c r="A27">
        <v>74</v>
      </c>
      <c r="B27" t="s">
        <v>111</v>
      </c>
      <c r="C27">
        <v>0</v>
      </c>
      <c r="E27">
        <v>141</v>
      </c>
      <c r="F27" t="s">
        <v>181</v>
      </c>
      <c r="G27">
        <v>0</v>
      </c>
      <c r="I27">
        <f t="shared" si="0"/>
        <v>141</v>
      </c>
      <c r="J27" t="str">
        <f t="shared" si="1"/>
        <v>Capitalisations</v>
      </c>
      <c r="K27">
        <f t="shared" si="2"/>
        <v>0</v>
      </c>
    </row>
    <row r="28" spans="1:11" x14ac:dyDescent="0.25">
      <c r="A28">
        <v>302</v>
      </c>
      <c r="B28" t="s">
        <v>376</v>
      </c>
      <c r="C28">
        <v>0</v>
      </c>
      <c r="E28">
        <v>285</v>
      </c>
      <c r="F28" t="s">
        <v>356</v>
      </c>
      <c r="G28">
        <v>0</v>
      </c>
      <c r="I28">
        <f t="shared" si="0"/>
        <v>285</v>
      </c>
      <c r="J28" t="str">
        <f t="shared" si="1"/>
        <v>Cartes</v>
      </c>
      <c r="K28">
        <f t="shared" si="2"/>
        <v>0</v>
      </c>
    </row>
    <row r="29" spans="1:11" x14ac:dyDescent="0.25">
      <c r="A29">
        <v>176</v>
      </c>
      <c r="B29" t="s">
        <v>227</v>
      </c>
      <c r="C29">
        <v>0</v>
      </c>
      <c r="E29">
        <v>266</v>
      </c>
      <c r="F29" t="s">
        <v>333</v>
      </c>
      <c r="G29">
        <v>0</v>
      </c>
      <c r="I29">
        <f t="shared" si="0"/>
        <v>266</v>
      </c>
      <c r="J29" t="str">
        <f t="shared" si="1"/>
        <v>Cas</v>
      </c>
      <c r="K29">
        <f t="shared" si="2"/>
        <v>0</v>
      </c>
    </row>
    <row r="30" spans="1:11" x14ac:dyDescent="0.25">
      <c r="A30">
        <v>141</v>
      </c>
      <c r="B30" t="s">
        <v>181</v>
      </c>
      <c r="C30">
        <v>0</v>
      </c>
      <c r="E30">
        <v>142</v>
      </c>
      <c r="F30" t="s">
        <v>183</v>
      </c>
      <c r="G30">
        <v>0</v>
      </c>
      <c r="I30">
        <f t="shared" si="0"/>
        <v>142</v>
      </c>
      <c r="J30" t="str">
        <f t="shared" si="1"/>
        <v>Cellules</v>
      </c>
      <c r="K30">
        <f t="shared" si="2"/>
        <v>0</v>
      </c>
    </row>
    <row r="31" spans="1:11" x14ac:dyDescent="0.25">
      <c r="A31">
        <v>266</v>
      </c>
      <c r="B31" t="s">
        <v>332</v>
      </c>
      <c r="C31">
        <v>0</v>
      </c>
      <c r="E31">
        <v>211</v>
      </c>
      <c r="F31" t="s">
        <v>271</v>
      </c>
      <c r="G31">
        <v>0</v>
      </c>
      <c r="I31">
        <f t="shared" si="0"/>
        <v>211</v>
      </c>
      <c r="J31" t="str">
        <f t="shared" si="1"/>
        <v>Centres</v>
      </c>
      <c r="K31">
        <f t="shared" si="2"/>
        <v>0</v>
      </c>
    </row>
    <row r="32" spans="1:11" x14ac:dyDescent="0.25">
      <c r="A32">
        <v>142</v>
      </c>
      <c r="B32" t="s">
        <v>182</v>
      </c>
      <c r="C32">
        <v>0</v>
      </c>
      <c r="E32">
        <v>229</v>
      </c>
      <c r="F32" t="s">
        <v>285</v>
      </c>
      <c r="G32">
        <v>0</v>
      </c>
      <c r="I32">
        <f t="shared" si="0"/>
        <v>229</v>
      </c>
      <c r="J32" t="str">
        <f t="shared" si="1"/>
        <v>Centres De Santé</v>
      </c>
      <c r="K32">
        <f t="shared" si="2"/>
        <v>0</v>
      </c>
    </row>
    <row r="33" spans="1:11" x14ac:dyDescent="0.25">
      <c r="A33">
        <v>276</v>
      </c>
      <c r="B33" t="s">
        <v>347</v>
      </c>
      <c r="C33">
        <v>0</v>
      </c>
      <c r="E33">
        <v>328</v>
      </c>
      <c r="F33" t="s">
        <v>408</v>
      </c>
      <c r="G33">
        <v>0</v>
      </c>
      <c r="I33">
        <f t="shared" si="0"/>
        <v>328</v>
      </c>
      <c r="J33" t="str">
        <f t="shared" si="1"/>
        <v>Centres de traitement cholera</v>
      </c>
      <c r="K33">
        <f t="shared" si="2"/>
        <v>0</v>
      </c>
    </row>
    <row r="34" spans="1:11" x14ac:dyDescent="0.25">
      <c r="A34">
        <v>211</v>
      </c>
      <c r="B34" t="s">
        <v>270</v>
      </c>
      <c r="C34">
        <v>0</v>
      </c>
      <c r="E34">
        <v>268</v>
      </c>
      <c r="F34" t="s">
        <v>337</v>
      </c>
      <c r="G34">
        <v>0</v>
      </c>
      <c r="I34">
        <f t="shared" si="0"/>
        <v>268</v>
      </c>
      <c r="J34" t="str">
        <f t="shared" si="1"/>
        <v>Centres nutritionnels</v>
      </c>
      <c r="K34">
        <f t="shared" si="2"/>
        <v>0</v>
      </c>
    </row>
    <row r="35" spans="1:11" x14ac:dyDescent="0.25">
      <c r="A35">
        <v>330</v>
      </c>
      <c r="B35" t="s">
        <v>411</v>
      </c>
      <c r="C35">
        <v>0</v>
      </c>
      <c r="E35">
        <v>207</v>
      </c>
      <c r="F35" t="s">
        <v>265</v>
      </c>
      <c r="G35">
        <v>0</v>
      </c>
      <c r="I35">
        <f t="shared" si="0"/>
        <v>207</v>
      </c>
      <c r="J35" t="str">
        <f t="shared" si="1"/>
        <v>Chirurgiens</v>
      </c>
      <c r="K35">
        <f t="shared" si="2"/>
        <v>0</v>
      </c>
    </row>
    <row r="36" spans="1:11" x14ac:dyDescent="0.25">
      <c r="A36">
        <v>327</v>
      </c>
      <c r="B36" t="s">
        <v>405</v>
      </c>
      <c r="C36">
        <v>0</v>
      </c>
      <c r="E36">
        <v>197</v>
      </c>
      <c r="F36" t="s">
        <v>248</v>
      </c>
      <c r="G36">
        <v>0</v>
      </c>
      <c r="I36">
        <f t="shared" si="0"/>
        <v>197</v>
      </c>
      <c r="J36" t="str">
        <f t="shared" si="1"/>
        <v>Chirurgies obstétriques</v>
      </c>
      <c r="K36">
        <f t="shared" si="2"/>
        <v>0</v>
      </c>
    </row>
    <row r="37" spans="1:11" x14ac:dyDescent="0.25">
      <c r="A37">
        <v>28</v>
      </c>
      <c r="B37" t="s">
        <v>59</v>
      </c>
      <c r="C37">
        <v>1</v>
      </c>
      <c r="E37">
        <v>4</v>
      </c>
      <c r="F37" t="s">
        <v>27</v>
      </c>
      <c r="G37">
        <v>0</v>
      </c>
      <c r="I37">
        <f t="shared" si="0"/>
        <v>4</v>
      </c>
      <c r="J37" t="str">
        <f t="shared" si="1"/>
        <v>Clusters</v>
      </c>
      <c r="K37">
        <f t="shared" si="2"/>
        <v>0</v>
      </c>
    </row>
    <row r="38" spans="1:11" x14ac:dyDescent="0.25">
      <c r="A38">
        <v>328</v>
      </c>
      <c r="B38" t="s">
        <v>407</v>
      </c>
      <c r="C38">
        <v>0</v>
      </c>
      <c r="E38">
        <v>241</v>
      </c>
      <c r="F38" t="s">
        <v>296</v>
      </c>
      <c r="G38">
        <v>0</v>
      </c>
      <c r="I38">
        <f t="shared" si="0"/>
        <v>241</v>
      </c>
      <c r="J38" t="str">
        <f t="shared" si="1"/>
        <v>Comités</v>
      </c>
      <c r="K38">
        <f t="shared" si="2"/>
        <v>0</v>
      </c>
    </row>
    <row r="39" spans="1:11" x14ac:dyDescent="0.25">
      <c r="A39">
        <v>56</v>
      </c>
      <c r="B39" t="s">
        <v>86</v>
      </c>
      <c r="C39">
        <v>0</v>
      </c>
      <c r="E39">
        <v>115</v>
      </c>
      <c r="F39" t="s">
        <v>156</v>
      </c>
      <c r="G39">
        <v>0</v>
      </c>
      <c r="I39">
        <f t="shared" si="0"/>
        <v>115</v>
      </c>
      <c r="J39" t="str">
        <f t="shared" si="1"/>
        <v>Comités de Parents</v>
      </c>
      <c r="K39">
        <f t="shared" si="2"/>
        <v>0</v>
      </c>
    </row>
    <row r="40" spans="1:11" x14ac:dyDescent="0.25">
      <c r="A40">
        <v>76</v>
      </c>
      <c r="B40" t="s">
        <v>113</v>
      </c>
      <c r="C40">
        <v>0</v>
      </c>
      <c r="E40">
        <v>77</v>
      </c>
      <c r="F40" t="s">
        <v>116</v>
      </c>
      <c r="G40">
        <v>0</v>
      </c>
      <c r="I40">
        <f t="shared" si="0"/>
        <v>77</v>
      </c>
      <c r="J40" t="str">
        <f t="shared" si="1"/>
        <v>Communautés</v>
      </c>
      <c r="K40">
        <f t="shared" si="2"/>
        <v>0</v>
      </c>
    </row>
    <row r="41" spans="1:11" x14ac:dyDescent="0.25">
      <c r="A41">
        <v>4</v>
      </c>
      <c r="B41" t="s">
        <v>27</v>
      </c>
      <c r="C41">
        <v>0</v>
      </c>
      <c r="E41">
        <v>78</v>
      </c>
      <c r="F41" t="s">
        <v>117</v>
      </c>
      <c r="G41">
        <v>0</v>
      </c>
      <c r="I41">
        <f t="shared" si="0"/>
        <v>78</v>
      </c>
      <c r="J41" t="str">
        <f t="shared" si="1"/>
        <v>Consultations</v>
      </c>
      <c r="K41">
        <f t="shared" si="2"/>
        <v>0</v>
      </c>
    </row>
    <row r="42" spans="1:11" x14ac:dyDescent="0.25">
      <c r="A42">
        <v>241</v>
      </c>
      <c r="B42" t="s">
        <v>295</v>
      </c>
      <c r="C42">
        <v>0</v>
      </c>
      <c r="E42">
        <v>33</v>
      </c>
      <c r="F42" t="s">
        <v>66</v>
      </c>
      <c r="G42">
        <v>0</v>
      </c>
      <c r="I42">
        <f t="shared" si="0"/>
        <v>33</v>
      </c>
      <c r="J42" t="str">
        <f t="shared" si="1"/>
        <v>Coopératives</v>
      </c>
      <c r="K42">
        <f t="shared" si="2"/>
        <v>0</v>
      </c>
    </row>
    <row r="43" spans="1:11" x14ac:dyDescent="0.25">
      <c r="A43">
        <v>77</v>
      </c>
      <c r="B43" t="s">
        <v>115</v>
      </c>
      <c r="C43">
        <v>0</v>
      </c>
      <c r="E43">
        <v>327</v>
      </c>
      <c r="F43" t="s">
        <v>406</v>
      </c>
      <c r="G43">
        <v>0</v>
      </c>
      <c r="I43">
        <f t="shared" si="0"/>
        <v>327</v>
      </c>
      <c r="J43" t="str">
        <f t="shared" si="1"/>
        <v>Couples mères/enfants</v>
      </c>
      <c r="K43">
        <f t="shared" si="2"/>
        <v>0</v>
      </c>
    </row>
    <row r="44" spans="1:11" x14ac:dyDescent="0.25">
      <c r="A44">
        <v>31</v>
      </c>
      <c r="B44" t="s">
        <v>61</v>
      </c>
      <c r="C44">
        <v>0</v>
      </c>
      <c r="E44">
        <v>265</v>
      </c>
      <c r="F44" t="s">
        <v>331</v>
      </c>
      <c r="G44">
        <v>0</v>
      </c>
      <c r="I44">
        <f t="shared" si="0"/>
        <v>265</v>
      </c>
      <c r="J44" t="str">
        <f t="shared" si="1"/>
        <v>CTC/UTC</v>
      </c>
      <c r="K44">
        <f t="shared" si="2"/>
        <v>0</v>
      </c>
    </row>
    <row r="45" spans="1:11" x14ac:dyDescent="0.25">
      <c r="A45">
        <v>263</v>
      </c>
      <c r="B45" t="s">
        <v>327</v>
      </c>
      <c r="C45">
        <v>0</v>
      </c>
      <c r="E45">
        <v>203</v>
      </c>
      <c r="F45" t="s">
        <v>257</v>
      </c>
      <c r="G45">
        <v>0</v>
      </c>
      <c r="I45">
        <f t="shared" si="0"/>
        <v>203</v>
      </c>
      <c r="J45" t="str">
        <f t="shared" si="1"/>
        <v>Demandes</v>
      </c>
      <c r="K45">
        <f t="shared" si="2"/>
        <v>0</v>
      </c>
    </row>
    <row r="46" spans="1:11" x14ac:dyDescent="0.25">
      <c r="A46">
        <v>179</v>
      </c>
      <c r="B46" t="s">
        <v>229</v>
      </c>
      <c r="C46">
        <v>0</v>
      </c>
      <c r="E46">
        <v>81</v>
      </c>
      <c r="F46" t="s">
        <v>123</v>
      </c>
      <c r="G46">
        <v>0</v>
      </c>
      <c r="I46">
        <f t="shared" si="0"/>
        <v>81</v>
      </c>
      <c r="J46" t="str">
        <f t="shared" si="1"/>
        <v>Départements</v>
      </c>
      <c r="K46">
        <f t="shared" si="2"/>
        <v>0</v>
      </c>
    </row>
    <row r="47" spans="1:11" x14ac:dyDescent="0.25">
      <c r="A47">
        <v>78</v>
      </c>
      <c r="B47" t="s">
        <v>117</v>
      </c>
      <c r="C47">
        <v>0</v>
      </c>
      <c r="E47">
        <v>84</v>
      </c>
      <c r="F47" t="s">
        <v>127</v>
      </c>
      <c r="G47">
        <v>0</v>
      </c>
      <c r="I47">
        <f t="shared" si="0"/>
        <v>84</v>
      </c>
      <c r="J47" t="str">
        <f t="shared" si="1"/>
        <v>Départements de l’éducation</v>
      </c>
      <c r="K47">
        <f t="shared" si="2"/>
        <v>0</v>
      </c>
    </row>
    <row r="48" spans="1:11" x14ac:dyDescent="0.25">
      <c r="A48">
        <v>264</v>
      </c>
      <c r="B48" t="s">
        <v>329</v>
      </c>
      <c r="C48">
        <v>0</v>
      </c>
      <c r="E48">
        <v>35</v>
      </c>
      <c r="F48" t="s">
        <v>69</v>
      </c>
      <c r="G48">
        <v>0</v>
      </c>
      <c r="I48">
        <f t="shared" si="0"/>
        <v>35</v>
      </c>
      <c r="J48" t="str">
        <f t="shared" si="1"/>
        <v>Dialogues</v>
      </c>
      <c r="K48">
        <f t="shared" si="2"/>
        <v>0</v>
      </c>
    </row>
    <row r="49" spans="1:11" x14ac:dyDescent="0.25">
      <c r="A49">
        <v>32</v>
      </c>
      <c r="B49" t="s">
        <v>63</v>
      </c>
      <c r="C49">
        <v>0</v>
      </c>
      <c r="E49">
        <v>188</v>
      </c>
      <c r="F49" t="s">
        <v>238</v>
      </c>
      <c r="G49">
        <v>0</v>
      </c>
      <c r="I49">
        <f t="shared" si="0"/>
        <v>188</v>
      </c>
      <c r="J49" t="str">
        <f t="shared" si="1"/>
        <v>Dialogues Intercommunautaire</v>
      </c>
      <c r="K49">
        <f t="shared" si="2"/>
        <v>0</v>
      </c>
    </row>
    <row r="50" spans="1:11" x14ac:dyDescent="0.25">
      <c r="A50">
        <v>33</v>
      </c>
      <c r="B50" t="s">
        <v>65</v>
      </c>
      <c r="C50">
        <v>0</v>
      </c>
      <c r="E50">
        <v>97</v>
      </c>
      <c r="F50" t="s">
        <v>141</v>
      </c>
      <c r="G50">
        <v>0</v>
      </c>
      <c r="I50">
        <f t="shared" si="0"/>
        <v>97</v>
      </c>
      <c r="J50" t="str">
        <f t="shared" si="1"/>
        <v>Dirigeants</v>
      </c>
      <c r="K50">
        <f t="shared" si="2"/>
        <v>0</v>
      </c>
    </row>
    <row r="51" spans="1:11" x14ac:dyDescent="0.25">
      <c r="A51">
        <v>79</v>
      </c>
      <c r="B51" t="s">
        <v>118</v>
      </c>
      <c r="C51">
        <v>0</v>
      </c>
      <c r="E51">
        <v>143</v>
      </c>
      <c r="F51" t="s">
        <v>184</v>
      </c>
      <c r="G51">
        <v>0</v>
      </c>
      <c r="I51">
        <f t="shared" si="0"/>
        <v>143</v>
      </c>
      <c r="J51" t="str">
        <f t="shared" si="1"/>
        <v>Districts</v>
      </c>
      <c r="K51">
        <f t="shared" si="2"/>
        <v>0</v>
      </c>
    </row>
    <row r="52" spans="1:11" x14ac:dyDescent="0.25">
      <c r="A52">
        <v>242</v>
      </c>
      <c r="B52" t="s">
        <v>297</v>
      </c>
      <c r="C52">
        <v>0</v>
      </c>
      <c r="E52">
        <v>144</v>
      </c>
      <c r="F52" t="s">
        <v>185</v>
      </c>
      <c r="G52">
        <v>0</v>
      </c>
      <c r="I52">
        <f t="shared" si="0"/>
        <v>144</v>
      </c>
      <c r="J52" t="str">
        <f t="shared" si="1"/>
        <v>Documents</v>
      </c>
      <c r="K52">
        <f t="shared" si="2"/>
        <v>0</v>
      </c>
    </row>
    <row r="53" spans="1:11" x14ac:dyDescent="0.25">
      <c r="A53">
        <v>243</v>
      </c>
      <c r="B53" t="s">
        <v>299</v>
      </c>
      <c r="C53">
        <v>0</v>
      </c>
      <c r="E53">
        <v>170</v>
      </c>
      <c r="F53" t="s">
        <v>219</v>
      </c>
      <c r="G53">
        <v>0</v>
      </c>
      <c r="I53">
        <f t="shared" si="0"/>
        <v>170</v>
      </c>
      <c r="J53" t="str">
        <f t="shared" si="1"/>
        <v>Dollars</v>
      </c>
      <c r="K53">
        <f t="shared" si="2"/>
        <v>0</v>
      </c>
    </row>
    <row r="54" spans="1:11" x14ac:dyDescent="0.25">
      <c r="A54">
        <v>265</v>
      </c>
      <c r="B54" t="s">
        <v>331</v>
      </c>
      <c r="C54">
        <v>0</v>
      </c>
      <c r="E54">
        <v>34</v>
      </c>
      <c r="F54" t="s">
        <v>68</v>
      </c>
      <c r="G54">
        <v>0</v>
      </c>
      <c r="I54">
        <f t="shared" si="0"/>
        <v>34</v>
      </c>
      <c r="J54" t="str">
        <f t="shared" si="1"/>
        <v>Données</v>
      </c>
      <c r="K54">
        <f t="shared" si="2"/>
        <v>0</v>
      </c>
    </row>
    <row r="55" spans="1:11" x14ac:dyDescent="0.25">
      <c r="A55">
        <v>80</v>
      </c>
      <c r="B55" t="s">
        <v>120</v>
      </c>
      <c r="C55">
        <v>0</v>
      </c>
      <c r="E55">
        <v>204</v>
      </c>
      <c r="F55" t="s">
        <v>259</v>
      </c>
      <c r="G55">
        <v>0</v>
      </c>
      <c r="I55">
        <f t="shared" si="0"/>
        <v>204</v>
      </c>
      <c r="J55" t="str">
        <f t="shared" si="1"/>
        <v>Echantillons</v>
      </c>
      <c r="K55">
        <f t="shared" si="2"/>
        <v>0</v>
      </c>
    </row>
    <row r="56" spans="1:11" x14ac:dyDescent="0.25">
      <c r="A56">
        <v>34</v>
      </c>
      <c r="B56" t="s">
        <v>67</v>
      </c>
      <c r="C56">
        <v>0</v>
      </c>
      <c r="E56">
        <v>55</v>
      </c>
      <c r="F56" t="s">
        <v>85</v>
      </c>
      <c r="G56">
        <v>0</v>
      </c>
      <c r="I56">
        <f t="shared" si="0"/>
        <v>55</v>
      </c>
      <c r="J56" t="str">
        <f t="shared" si="1"/>
        <v>Écoles</v>
      </c>
      <c r="K56">
        <f t="shared" si="2"/>
        <v>0</v>
      </c>
    </row>
    <row r="57" spans="1:11" x14ac:dyDescent="0.25">
      <c r="A57">
        <v>6</v>
      </c>
      <c r="B57" t="s">
        <v>28</v>
      </c>
      <c r="C57">
        <v>0</v>
      </c>
      <c r="E57">
        <v>54</v>
      </c>
      <c r="F57" t="s">
        <v>83</v>
      </c>
      <c r="G57">
        <v>0</v>
      </c>
      <c r="I57">
        <f t="shared" si="0"/>
        <v>54</v>
      </c>
      <c r="J57" t="str">
        <f t="shared" si="1"/>
        <v>Écoles et Hôpitaux</v>
      </c>
      <c r="K57">
        <f t="shared" si="2"/>
        <v>0</v>
      </c>
    </row>
    <row r="58" spans="1:11" x14ac:dyDescent="0.25">
      <c r="A58">
        <v>306</v>
      </c>
      <c r="B58" t="s">
        <v>380</v>
      </c>
      <c r="C58">
        <v>0</v>
      </c>
      <c r="E58">
        <v>311</v>
      </c>
      <c r="F58" t="s">
        <v>390</v>
      </c>
      <c r="G58">
        <v>1</v>
      </c>
      <c r="I58">
        <f t="shared" si="0"/>
        <v>311</v>
      </c>
      <c r="J58" t="str">
        <f t="shared" si="1"/>
        <v>Elèves</v>
      </c>
      <c r="K58">
        <f t="shared" si="2"/>
        <v>1</v>
      </c>
    </row>
    <row r="59" spans="1:11" x14ac:dyDescent="0.25">
      <c r="A59">
        <v>183</v>
      </c>
      <c r="B59" t="s">
        <v>231</v>
      </c>
      <c r="C59">
        <v>0</v>
      </c>
      <c r="E59">
        <v>312</v>
      </c>
      <c r="F59" t="s">
        <v>391</v>
      </c>
      <c r="G59">
        <v>0</v>
      </c>
      <c r="I59">
        <f t="shared" si="0"/>
        <v>312</v>
      </c>
      <c r="J59" t="str">
        <f t="shared" si="1"/>
        <v>élèves retournés</v>
      </c>
      <c r="K59">
        <f t="shared" si="2"/>
        <v>0</v>
      </c>
    </row>
    <row r="60" spans="1:11" x14ac:dyDescent="0.25">
      <c r="A60">
        <v>81</v>
      </c>
      <c r="B60" t="s">
        <v>122</v>
      </c>
      <c r="C60">
        <v>0</v>
      </c>
      <c r="E60">
        <v>28</v>
      </c>
      <c r="F60" t="s">
        <v>60</v>
      </c>
      <c r="G60">
        <v>1</v>
      </c>
      <c r="I60">
        <f t="shared" si="0"/>
        <v>28</v>
      </c>
      <c r="J60" t="str">
        <f t="shared" si="1"/>
        <v>Enfants</v>
      </c>
      <c r="K60">
        <f t="shared" si="2"/>
        <v>1</v>
      </c>
    </row>
    <row r="61" spans="1:11" x14ac:dyDescent="0.25">
      <c r="A61">
        <v>35</v>
      </c>
      <c r="B61" t="s">
        <v>69</v>
      </c>
      <c r="C61">
        <v>0</v>
      </c>
      <c r="E61">
        <v>167</v>
      </c>
      <c r="F61" t="s">
        <v>214</v>
      </c>
      <c r="G61">
        <v>0</v>
      </c>
      <c r="I61">
        <f t="shared" si="0"/>
        <v>167</v>
      </c>
      <c r="J61" t="str">
        <f t="shared" si="1"/>
        <v>Enquêtes</v>
      </c>
      <c r="K61">
        <f t="shared" si="2"/>
        <v>0</v>
      </c>
    </row>
    <row r="62" spans="1:11" x14ac:dyDescent="0.25">
      <c r="A62">
        <v>143</v>
      </c>
      <c r="B62" t="s">
        <v>184</v>
      </c>
      <c r="C62">
        <v>0</v>
      </c>
      <c r="E62">
        <v>245</v>
      </c>
      <c r="F62" t="s">
        <v>304</v>
      </c>
      <c r="G62">
        <v>0</v>
      </c>
      <c r="I62">
        <f t="shared" si="0"/>
        <v>245</v>
      </c>
      <c r="J62" t="str">
        <f t="shared" si="1"/>
        <v>Enquêteurs</v>
      </c>
      <c r="K62">
        <f t="shared" si="2"/>
        <v>0</v>
      </c>
    </row>
    <row r="63" spans="1:11" x14ac:dyDescent="0.25">
      <c r="A63">
        <v>144</v>
      </c>
      <c r="B63" t="s">
        <v>185</v>
      </c>
      <c r="C63">
        <v>0</v>
      </c>
      <c r="E63">
        <v>132</v>
      </c>
      <c r="F63" t="s">
        <v>167</v>
      </c>
      <c r="G63">
        <v>1</v>
      </c>
      <c r="I63">
        <f t="shared" si="0"/>
        <v>132</v>
      </c>
      <c r="J63" t="str">
        <f t="shared" si="1"/>
        <v>Enseignants</v>
      </c>
      <c r="K63">
        <f t="shared" si="2"/>
        <v>1</v>
      </c>
    </row>
    <row r="64" spans="1:11" x14ac:dyDescent="0.25">
      <c r="A64">
        <v>170</v>
      </c>
      <c r="B64" t="s">
        <v>219</v>
      </c>
      <c r="C64">
        <v>0</v>
      </c>
      <c r="E64">
        <v>58</v>
      </c>
      <c r="F64" t="s">
        <v>91</v>
      </c>
      <c r="G64">
        <v>0</v>
      </c>
      <c r="I64">
        <f t="shared" si="0"/>
        <v>58</v>
      </c>
      <c r="J64" t="str">
        <f t="shared" si="1"/>
        <v>Entrepôts de Stockage</v>
      </c>
      <c r="K64">
        <f t="shared" si="2"/>
        <v>0</v>
      </c>
    </row>
    <row r="65" spans="1:11" x14ac:dyDescent="0.25">
      <c r="A65">
        <v>82</v>
      </c>
      <c r="B65" t="s">
        <v>124</v>
      </c>
      <c r="C65">
        <v>0</v>
      </c>
      <c r="E65">
        <v>291</v>
      </c>
      <c r="F65" t="s">
        <v>365</v>
      </c>
      <c r="G65">
        <v>0</v>
      </c>
      <c r="I65">
        <f t="shared" si="0"/>
        <v>291</v>
      </c>
      <c r="J65" t="str">
        <f t="shared" si="1"/>
        <v>Equipes</v>
      </c>
      <c r="K65">
        <f t="shared" si="2"/>
        <v>0</v>
      </c>
    </row>
    <row r="66" spans="1:11" x14ac:dyDescent="0.25">
      <c r="A66">
        <v>280</v>
      </c>
      <c r="B66" t="s">
        <v>349</v>
      </c>
      <c r="C66">
        <v>0</v>
      </c>
      <c r="E66">
        <v>249</v>
      </c>
      <c r="F66" t="s">
        <v>310</v>
      </c>
      <c r="G66">
        <v>0</v>
      </c>
      <c r="I66">
        <f t="shared" si="0"/>
        <v>249</v>
      </c>
      <c r="J66" t="str">
        <f t="shared" si="1"/>
        <v>Espaces</v>
      </c>
      <c r="K66">
        <f t="shared" si="2"/>
        <v>0</v>
      </c>
    </row>
    <row r="67" spans="1:11" x14ac:dyDescent="0.25">
      <c r="A67">
        <v>84</v>
      </c>
      <c r="B67" t="s">
        <v>126</v>
      </c>
      <c r="C67">
        <v>0</v>
      </c>
      <c r="E67">
        <v>98</v>
      </c>
      <c r="F67" t="s">
        <v>143</v>
      </c>
      <c r="G67">
        <v>0</v>
      </c>
      <c r="I67">
        <f t="shared" ref="I67:I130" si="4">CHOOSE($M$1,A67,E67)</f>
        <v>98</v>
      </c>
      <c r="J67" t="str">
        <f t="shared" ref="J67:J130" si="5">CHOOSE($M$1,B67,F67)</f>
        <v>Espaces d’apprentissage</v>
      </c>
      <c r="K67">
        <f t="shared" ref="K67:K130" si="6">CHOOSE($M$1,C67,G67)</f>
        <v>0</v>
      </c>
    </row>
    <row r="68" spans="1:11" x14ac:dyDescent="0.25">
      <c r="A68">
        <v>85</v>
      </c>
      <c r="B68" t="s">
        <v>128</v>
      </c>
      <c r="C68">
        <v>0</v>
      </c>
      <c r="E68">
        <v>314</v>
      </c>
      <c r="F68" t="s">
        <v>392</v>
      </c>
      <c r="G68">
        <v>0</v>
      </c>
      <c r="I68">
        <f t="shared" si="4"/>
        <v>314</v>
      </c>
      <c r="J68" t="str">
        <f t="shared" si="5"/>
        <v>ETA</v>
      </c>
      <c r="K68">
        <f t="shared" si="6"/>
        <v>0</v>
      </c>
    </row>
    <row r="69" spans="1:11" x14ac:dyDescent="0.25">
      <c r="A69">
        <v>312</v>
      </c>
      <c r="B69" t="s">
        <v>391</v>
      </c>
      <c r="C69">
        <v>0</v>
      </c>
      <c r="E69">
        <v>255</v>
      </c>
      <c r="F69" t="s">
        <v>317</v>
      </c>
      <c r="G69">
        <v>0</v>
      </c>
      <c r="I69">
        <f t="shared" si="4"/>
        <v>255</v>
      </c>
      <c r="J69" t="str">
        <f t="shared" si="5"/>
        <v>Etablissements</v>
      </c>
      <c r="K69">
        <f t="shared" si="6"/>
        <v>0</v>
      </c>
    </row>
    <row r="70" spans="1:11" x14ac:dyDescent="0.25">
      <c r="A70">
        <v>255</v>
      </c>
      <c r="B70" t="s">
        <v>316</v>
      </c>
      <c r="C70">
        <v>0</v>
      </c>
      <c r="E70">
        <v>159</v>
      </c>
      <c r="F70" t="s">
        <v>204</v>
      </c>
      <c r="G70">
        <v>0</v>
      </c>
      <c r="I70">
        <f t="shared" si="4"/>
        <v>159</v>
      </c>
      <c r="J70" t="str">
        <f t="shared" si="5"/>
        <v>Etangs</v>
      </c>
      <c r="K70">
        <f t="shared" si="6"/>
        <v>0</v>
      </c>
    </row>
    <row r="71" spans="1:11" x14ac:dyDescent="0.25">
      <c r="A71">
        <v>314</v>
      </c>
      <c r="B71" t="s">
        <v>392</v>
      </c>
      <c r="C71">
        <v>0</v>
      </c>
      <c r="E71">
        <v>165</v>
      </c>
      <c r="F71" t="s">
        <v>211</v>
      </c>
      <c r="G71">
        <v>0</v>
      </c>
      <c r="I71">
        <f t="shared" si="4"/>
        <v>165</v>
      </c>
      <c r="J71" t="str">
        <f t="shared" si="5"/>
        <v>Études</v>
      </c>
      <c r="K71">
        <f t="shared" si="6"/>
        <v>0</v>
      </c>
    </row>
    <row r="72" spans="1:11" x14ac:dyDescent="0.25">
      <c r="A72">
        <v>7</v>
      </c>
      <c r="B72" t="s">
        <v>30</v>
      </c>
      <c r="C72">
        <v>0</v>
      </c>
      <c r="E72">
        <v>67</v>
      </c>
      <c r="F72" t="s">
        <v>105</v>
      </c>
      <c r="G72">
        <v>1</v>
      </c>
      <c r="I72">
        <f t="shared" si="4"/>
        <v>67</v>
      </c>
      <c r="J72" t="str">
        <f t="shared" si="5"/>
        <v>Etudiants</v>
      </c>
      <c r="K72">
        <f t="shared" si="6"/>
        <v>1</v>
      </c>
    </row>
    <row r="73" spans="1:11" x14ac:dyDescent="0.25">
      <c r="A73">
        <v>212</v>
      </c>
      <c r="B73" t="s">
        <v>272</v>
      </c>
      <c r="C73">
        <v>0</v>
      </c>
      <c r="E73">
        <v>7</v>
      </c>
      <c r="F73" t="s">
        <v>31</v>
      </c>
      <c r="G73">
        <v>0</v>
      </c>
      <c r="I73">
        <f t="shared" si="4"/>
        <v>7</v>
      </c>
      <c r="J73" t="str">
        <f t="shared" si="5"/>
        <v>Évaluations</v>
      </c>
      <c r="K73">
        <f t="shared" si="6"/>
        <v>0</v>
      </c>
    </row>
    <row r="74" spans="1:11" x14ac:dyDescent="0.25">
      <c r="A74">
        <v>8</v>
      </c>
      <c r="B74" t="s">
        <v>32</v>
      </c>
      <c r="C74">
        <v>0</v>
      </c>
      <c r="E74">
        <v>173</v>
      </c>
      <c r="F74" t="s">
        <v>223</v>
      </c>
      <c r="G74">
        <v>0</v>
      </c>
      <c r="I74">
        <f t="shared" si="4"/>
        <v>173</v>
      </c>
      <c r="J74" t="str">
        <f t="shared" si="5"/>
        <v>Evaluations (Assessments)</v>
      </c>
      <c r="K74">
        <f t="shared" si="6"/>
        <v>0</v>
      </c>
    </row>
    <row r="75" spans="1:11" x14ac:dyDescent="0.25">
      <c r="A75">
        <v>86</v>
      </c>
      <c r="B75" t="s">
        <v>130</v>
      </c>
      <c r="C75">
        <v>0</v>
      </c>
      <c r="E75">
        <v>95</v>
      </c>
      <c r="F75" t="s">
        <v>138</v>
      </c>
      <c r="G75">
        <v>0</v>
      </c>
      <c r="I75">
        <f t="shared" si="4"/>
        <v>95</v>
      </c>
      <c r="J75" t="str">
        <f t="shared" si="5"/>
        <v>Evaluations Conjointes</v>
      </c>
      <c r="K75">
        <f t="shared" si="6"/>
        <v>0</v>
      </c>
    </row>
    <row r="76" spans="1:11" x14ac:dyDescent="0.25">
      <c r="A76">
        <v>214</v>
      </c>
      <c r="B76" t="s">
        <v>274</v>
      </c>
      <c r="C76">
        <v>0</v>
      </c>
      <c r="E76">
        <v>212</v>
      </c>
      <c r="F76" t="s">
        <v>273</v>
      </c>
      <c r="G76">
        <v>0</v>
      </c>
      <c r="I76">
        <f t="shared" si="4"/>
        <v>212</v>
      </c>
      <c r="J76" t="str">
        <f t="shared" si="5"/>
        <v>Évênements</v>
      </c>
      <c r="K76">
        <f t="shared" si="6"/>
        <v>0</v>
      </c>
    </row>
    <row r="77" spans="1:11" x14ac:dyDescent="0.25">
      <c r="A77">
        <v>88</v>
      </c>
      <c r="B77" t="s">
        <v>132</v>
      </c>
      <c r="C77">
        <v>0</v>
      </c>
      <c r="E77">
        <v>8</v>
      </c>
      <c r="F77" t="s">
        <v>33</v>
      </c>
      <c r="G77">
        <v>0</v>
      </c>
      <c r="I77">
        <f t="shared" si="4"/>
        <v>8</v>
      </c>
      <c r="J77" t="str">
        <f t="shared" si="5"/>
        <v>Exercices</v>
      </c>
      <c r="K77">
        <f t="shared" si="6"/>
        <v>0</v>
      </c>
    </row>
    <row r="78" spans="1:11" x14ac:dyDescent="0.25">
      <c r="A78">
        <v>65</v>
      </c>
      <c r="B78" t="s">
        <v>100</v>
      </c>
      <c r="C78">
        <v>0</v>
      </c>
      <c r="E78">
        <v>214</v>
      </c>
      <c r="F78" t="s">
        <v>274</v>
      </c>
      <c r="G78">
        <v>0</v>
      </c>
      <c r="I78">
        <f t="shared" si="4"/>
        <v>214</v>
      </c>
      <c r="J78" t="str">
        <f t="shared" si="5"/>
        <v>FBM</v>
      </c>
      <c r="K78">
        <f t="shared" si="6"/>
        <v>0</v>
      </c>
    </row>
    <row r="79" spans="1:11" x14ac:dyDescent="0.25">
      <c r="A79">
        <v>37</v>
      </c>
      <c r="B79" t="s">
        <v>70</v>
      </c>
      <c r="C79">
        <v>0</v>
      </c>
      <c r="E79">
        <v>64</v>
      </c>
      <c r="F79" t="s">
        <v>99</v>
      </c>
      <c r="G79">
        <v>0</v>
      </c>
      <c r="I79">
        <f t="shared" si="4"/>
        <v>64</v>
      </c>
      <c r="J79" t="str">
        <f t="shared" si="5"/>
        <v>Femmes</v>
      </c>
      <c r="K79">
        <f t="shared" si="6"/>
        <v>0</v>
      </c>
    </row>
    <row r="80" spans="1:11" x14ac:dyDescent="0.25">
      <c r="A80">
        <v>92</v>
      </c>
      <c r="B80" t="s">
        <v>134</v>
      </c>
      <c r="C80">
        <v>0</v>
      </c>
      <c r="E80">
        <v>200</v>
      </c>
      <c r="F80" t="s">
        <v>251</v>
      </c>
      <c r="G80">
        <v>0</v>
      </c>
      <c r="I80">
        <f t="shared" si="4"/>
        <v>200</v>
      </c>
      <c r="J80" t="str">
        <f t="shared" si="5"/>
        <v>Femmes enceintes</v>
      </c>
      <c r="K80">
        <f t="shared" si="6"/>
        <v>0</v>
      </c>
    </row>
    <row r="81" spans="1:11" x14ac:dyDescent="0.25">
      <c r="A81">
        <v>66</v>
      </c>
      <c r="B81" t="s">
        <v>102</v>
      </c>
      <c r="C81">
        <v>0</v>
      </c>
      <c r="E81">
        <v>112</v>
      </c>
      <c r="F81" t="s">
        <v>152</v>
      </c>
      <c r="G81">
        <v>0</v>
      </c>
      <c r="I81">
        <f t="shared" si="4"/>
        <v>112</v>
      </c>
      <c r="J81" t="str">
        <f t="shared" si="5"/>
        <v>Fonctionnaires</v>
      </c>
      <c r="K81">
        <f t="shared" si="6"/>
        <v>0</v>
      </c>
    </row>
    <row r="82" spans="1:11" x14ac:dyDescent="0.25">
      <c r="A82">
        <v>215</v>
      </c>
      <c r="B82" t="s">
        <v>275</v>
      </c>
      <c r="C82">
        <v>0</v>
      </c>
      <c r="E82">
        <v>290</v>
      </c>
      <c r="F82" t="s">
        <v>363</v>
      </c>
      <c r="G82">
        <v>0</v>
      </c>
      <c r="I82">
        <f t="shared" si="4"/>
        <v>290</v>
      </c>
      <c r="J82" t="str">
        <f t="shared" si="5"/>
        <v>Fonctionnaires de l'Etat</v>
      </c>
      <c r="K82">
        <f t="shared" si="6"/>
        <v>0</v>
      </c>
    </row>
    <row r="83" spans="1:11" x14ac:dyDescent="0.25">
      <c r="A83">
        <v>229</v>
      </c>
      <c r="B83" t="s">
        <v>284</v>
      </c>
      <c r="C83">
        <v>0</v>
      </c>
      <c r="E83">
        <v>37</v>
      </c>
      <c r="F83" t="s">
        <v>71</v>
      </c>
      <c r="G83">
        <v>0</v>
      </c>
      <c r="I83">
        <f t="shared" si="4"/>
        <v>37</v>
      </c>
      <c r="J83" t="str">
        <f t="shared" si="5"/>
        <v>Fonctionnaires du Gouvernement</v>
      </c>
      <c r="K83">
        <f t="shared" si="6"/>
        <v>0</v>
      </c>
    </row>
    <row r="84" spans="1:11" x14ac:dyDescent="0.25">
      <c r="A84">
        <v>185</v>
      </c>
      <c r="B84" t="s">
        <v>233</v>
      </c>
      <c r="C84">
        <v>0</v>
      </c>
      <c r="E84">
        <v>325</v>
      </c>
      <c r="F84" t="s">
        <v>402</v>
      </c>
      <c r="G84">
        <v>0</v>
      </c>
      <c r="I84">
        <f t="shared" si="4"/>
        <v>325</v>
      </c>
      <c r="J84" t="str">
        <f t="shared" si="5"/>
        <v>Formateurs</v>
      </c>
      <c r="K84">
        <f t="shared" si="6"/>
        <v>0</v>
      </c>
    </row>
    <row r="85" spans="1:11" x14ac:dyDescent="0.25">
      <c r="A85">
        <v>38</v>
      </c>
      <c r="B85" t="s">
        <v>72</v>
      </c>
      <c r="C85">
        <v>1</v>
      </c>
      <c r="E85">
        <v>25</v>
      </c>
      <c r="F85" t="s">
        <v>54</v>
      </c>
      <c r="G85">
        <v>0</v>
      </c>
      <c r="I85">
        <f t="shared" si="4"/>
        <v>25</v>
      </c>
      <c r="J85" t="str">
        <f t="shared" si="5"/>
        <v>Formations</v>
      </c>
      <c r="K85">
        <f t="shared" si="6"/>
        <v>0</v>
      </c>
    </row>
    <row r="86" spans="1:11" x14ac:dyDescent="0.25">
      <c r="A86">
        <v>146</v>
      </c>
      <c r="B86" t="s">
        <v>186</v>
      </c>
      <c r="C86">
        <v>0</v>
      </c>
      <c r="E86">
        <v>194</v>
      </c>
      <c r="F86" t="s">
        <v>244</v>
      </c>
      <c r="G86">
        <v>0</v>
      </c>
      <c r="I86">
        <f t="shared" si="4"/>
        <v>194</v>
      </c>
      <c r="J86" t="str">
        <f t="shared" si="5"/>
        <v>Fournitures Medicales</v>
      </c>
      <c r="K86">
        <f t="shared" si="6"/>
        <v>0</v>
      </c>
    </row>
    <row r="87" spans="1:11" x14ac:dyDescent="0.25">
      <c r="A87">
        <v>9</v>
      </c>
      <c r="B87" t="s">
        <v>34</v>
      </c>
      <c r="C87">
        <v>0</v>
      </c>
      <c r="E87">
        <v>71</v>
      </c>
      <c r="F87" t="s">
        <v>110</v>
      </c>
      <c r="G87">
        <v>0</v>
      </c>
      <c r="I87">
        <f t="shared" si="4"/>
        <v>71</v>
      </c>
      <c r="J87" t="str">
        <f t="shared" si="5"/>
        <v>Garçons</v>
      </c>
      <c r="K87">
        <f t="shared" si="6"/>
        <v>0</v>
      </c>
    </row>
    <row r="88" spans="1:11" x14ac:dyDescent="0.25">
      <c r="A88">
        <v>296</v>
      </c>
      <c r="B88" t="s">
        <v>369</v>
      </c>
      <c r="C88">
        <v>0</v>
      </c>
      <c r="E88">
        <v>210</v>
      </c>
      <c r="F88" t="s">
        <v>269</v>
      </c>
      <c r="G88">
        <v>0</v>
      </c>
      <c r="I88">
        <f t="shared" si="4"/>
        <v>210</v>
      </c>
      <c r="J88" t="str">
        <f t="shared" si="5"/>
        <v>Garde-Frontières</v>
      </c>
      <c r="K88">
        <f t="shared" si="6"/>
        <v>0</v>
      </c>
    </row>
    <row r="89" spans="1:11" x14ac:dyDescent="0.25">
      <c r="A89">
        <v>41</v>
      </c>
      <c r="B89" t="s">
        <v>74</v>
      </c>
      <c r="C89">
        <v>0</v>
      </c>
      <c r="E89">
        <v>92</v>
      </c>
      <c r="F89" t="s">
        <v>135</v>
      </c>
      <c r="G89">
        <v>0</v>
      </c>
      <c r="I89">
        <f t="shared" si="4"/>
        <v>92</v>
      </c>
      <c r="J89" t="str">
        <f t="shared" si="5"/>
        <v>Gouvernements</v>
      </c>
      <c r="K89">
        <f t="shared" si="6"/>
        <v>0</v>
      </c>
    </row>
    <row r="90" spans="1:11" x14ac:dyDescent="0.25">
      <c r="A90">
        <v>257</v>
      </c>
      <c r="B90" t="s">
        <v>320</v>
      </c>
      <c r="C90">
        <v>0</v>
      </c>
      <c r="E90">
        <v>215</v>
      </c>
      <c r="F90" t="s">
        <v>276</v>
      </c>
      <c r="G90">
        <v>0</v>
      </c>
      <c r="I90">
        <f t="shared" si="4"/>
        <v>215</v>
      </c>
      <c r="J90" t="str">
        <f t="shared" si="5"/>
        <v>Groupes</v>
      </c>
      <c r="K90">
        <f t="shared" si="6"/>
        <v>0</v>
      </c>
    </row>
    <row r="91" spans="1:11" x14ac:dyDescent="0.25">
      <c r="A91">
        <v>244</v>
      </c>
      <c r="B91" t="s">
        <v>301</v>
      </c>
      <c r="C91">
        <v>0</v>
      </c>
      <c r="E91">
        <v>146</v>
      </c>
      <c r="F91" t="s">
        <v>186</v>
      </c>
      <c r="G91">
        <v>0</v>
      </c>
      <c r="I91">
        <f t="shared" si="4"/>
        <v>146</v>
      </c>
      <c r="J91" t="str">
        <f t="shared" si="5"/>
        <v>Hectares</v>
      </c>
      <c r="K91">
        <f t="shared" si="6"/>
        <v>0</v>
      </c>
    </row>
    <row r="92" spans="1:11" x14ac:dyDescent="0.25">
      <c r="A92">
        <v>46</v>
      </c>
      <c r="B92" t="s">
        <v>76</v>
      </c>
      <c r="C92">
        <v>0</v>
      </c>
      <c r="E92">
        <v>9</v>
      </c>
      <c r="F92" t="s">
        <v>34</v>
      </c>
      <c r="G92">
        <v>0</v>
      </c>
      <c r="I92">
        <f t="shared" si="4"/>
        <v>9</v>
      </c>
      <c r="J92" t="str">
        <f t="shared" si="5"/>
        <v>HNO/SRP</v>
      </c>
      <c r="K92">
        <f t="shared" si="6"/>
        <v>0</v>
      </c>
    </row>
    <row r="93" spans="1:11" x14ac:dyDescent="0.25">
      <c r="A93">
        <v>70</v>
      </c>
      <c r="B93" t="s">
        <v>108</v>
      </c>
      <c r="C93">
        <v>0</v>
      </c>
      <c r="E93">
        <v>299</v>
      </c>
      <c r="F93" t="s">
        <v>372</v>
      </c>
      <c r="G93">
        <v>0</v>
      </c>
      <c r="I93">
        <f t="shared" si="4"/>
        <v>299</v>
      </c>
      <c r="J93" t="str">
        <f t="shared" si="5"/>
        <v>Hommes</v>
      </c>
      <c r="K93">
        <f t="shared" si="6"/>
        <v>0</v>
      </c>
    </row>
    <row r="94" spans="1:11" x14ac:dyDescent="0.25">
      <c r="A94">
        <v>148</v>
      </c>
      <c r="B94" t="s">
        <v>188</v>
      </c>
      <c r="C94">
        <v>0</v>
      </c>
      <c r="E94">
        <v>41</v>
      </c>
      <c r="F94" t="s">
        <v>75</v>
      </c>
      <c r="G94">
        <v>0</v>
      </c>
      <c r="I94">
        <f t="shared" si="4"/>
        <v>41</v>
      </c>
      <c r="J94" t="str">
        <f t="shared" si="5"/>
        <v>Hopitaux</v>
      </c>
      <c r="K94">
        <f t="shared" si="6"/>
        <v>0</v>
      </c>
    </row>
    <row r="95" spans="1:11" x14ac:dyDescent="0.25">
      <c r="A95">
        <v>303</v>
      </c>
      <c r="B95" t="s">
        <v>378</v>
      </c>
      <c r="C95">
        <v>0</v>
      </c>
      <c r="E95">
        <v>70</v>
      </c>
      <c r="F95" t="s">
        <v>108</v>
      </c>
      <c r="G95">
        <v>0</v>
      </c>
      <c r="I95">
        <f t="shared" si="4"/>
        <v>70</v>
      </c>
      <c r="J95" t="str">
        <f t="shared" si="5"/>
        <v>Incidents</v>
      </c>
      <c r="K95">
        <f t="shared" si="6"/>
        <v>0</v>
      </c>
    </row>
    <row r="96" spans="1:11" x14ac:dyDescent="0.25">
      <c r="A96">
        <v>186</v>
      </c>
      <c r="B96" t="s">
        <v>235</v>
      </c>
      <c r="C96">
        <v>0</v>
      </c>
      <c r="E96">
        <v>303</v>
      </c>
      <c r="F96" t="s">
        <v>379</v>
      </c>
      <c r="G96">
        <v>0</v>
      </c>
      <c r="I96">
        <f t="shared" si="4"/>
        <v>303</v>
      </c>
      <c r="J96" t="str">
        <f t="shared" si="5"/>
        <v>Index</v>
      </c>
      <c r="K96">
        <f t="shared" si="6"/>
        <v>0</v>
      </c>
    </row>
    <row r="97" spans="1:11" x14ac:dyDescent="0.25">
      <c r="A97">
        <v>10</v>
      </c>
      <c r="B97" t="s">
        <v>35</v>
      </c>
      <c r="C97">
        <v>0</v>
      </c>
      <c r="E97">
        <v>148</v>
      </c>
      <c r="F97" t="s">
        <v>189</v>
      </c>
      <c r="G97">
        <v>0</v>
      </c>
      <c r="I97">
        <f t="shared" si="4"/>
        <v>148</v>
      </c>
      <c r="J97" t="str">
        <f t="shared" si="5"/>
        <v>Indicateurs</v>
      </c>
      <c r="K97">
        <f t="shared" si="6"/>
        <v>0</v>
      </c>
    </row>
    <row r="98" spans="1:11" x14ac:dyDescent="0.25">
      <c r="A98">
        <v>147</v>
      </c>
      <c r="B98" t="s">
        <v>187</v>
      </c>
      <c r="C98">
        <v>0</v>
      </c>
      <c r="E98">
        <v>86</v>
      </c>
      <c r="F98" t="s">
        <v>131</v>
      </c>
      <c r="G98">
        <v>0</v>
      </c>
      <c r="I98">
        <f t="shared" si="4"/>
        <v>86</v>
      </c>
      <c r="J98" t="str">
        <f t="shared" si="5"/>
        <v>Infrastructures</v>
      </c>
      <c r="K98">
        <f t="shared" si="6"/>
        <v>0</v>
      </c>
    </row>
    <row r="99" spans="1:11" x14ac:dyDescent="0.25">
      <c r="A99">
        <v>283</v>
      </c>
      <c r="B99" t="s">
        <v>351</v>
      </c>
      <c r="C99">
        <v>0</v>
      </c>
      <c r="E99">
        <v>147</v>
      </c>
      <c r="F99" t="s">
        <v>187</v>
      </c>
      <c r="G99">
        <v>0</v>
      </c>
      <c r="I99">
        <f t="shared" si="4"/>
        <v>147</v>
      </c>
      <c r="J99" t="str">
        <f t="shared" si="5"/>
        <v>Initiatives</v>
      </c>
      <c r="K99">
        <f t="shared" si="6"/>
        <v>0</v>
      </c>
    </row>
    <row r="100" spans="1:11" x14ac:dyDescent="0.25">
      <c r="A100">
        <v>188</v>
      </c>
      <c r="B100" t="s">
        <v>237</v>
      </c>
      <c r="C100">
        <v>0</v>
      </c>
      <c r="E100">
        <v>94</v>
      </c>
      <c r="F100" t="s">
        <v>136</v>
      </c>
      <c r="G100">
        <v>0</v>
      </c>
      <c r="I100">
        <f t="shared" si="4"/>
        <v>94</v>
      </c>
      <c r="J100" t="str">
        <f t="shared" si="5"/>
        <v>Interventions</v>
      </c>
      <c r="K100">
        <f t="shared" si="6"/>
        <v>0</v>
      </c>
    </row>
    <row r="101" spans="1:11" x14ac:dyDescent="0.25">
      <c r="A101">
        <v>94</v>
      </c>
      <c r="B101" t="s">
        <v>136</v>
      </c>
      <c r="C101">
        <v>0</v>
      </c>
      <c r="E101">
        <v>283</v>
      </c>
      <c r="F101" t="s">
        <v>352</v>
      </c>
      <c r="G101">
        <v>0</v>
      </c>
      <c r="I101">
        <f t="shared" si="4"/>
        <v>283</v>
      </c>
      <c r="J101" t="str">
        <f t="shared" si="5"/>
        <v>Intrants</v>
      </c>
      <c r="K101">
        <f t="shared" si="6"/>
        <v>0</v>
      </c>
    </row>
    <row r="102" spans="1:11" x14ac:dyDescent="0.25">
      <c r="A102">
        <v>245</v>
      </c>
      <c r="B102" t="s">
        <v>303</v>
      </c>
      <c r="C102">
        <v>0</v>
      </c>
      <c r="E102">
        <v>217</v>
      </c>
      <c r="F102" t="s">
        <v>277</v>
      </c>
      <c r="G102">
        <v>0</v>
      </c>
      <c r="I102">
        <f t="shared" si="4"/>
        <v>217</v>
      </c>
      <c r="J102" t="str">
        <f t="shared" si="5"/>
        <v>JAM</v>
      </c>
      <c r="K102">
        <f t="shared" si="6"/>
        <v>0</v>
      </c>
    </row>
    <row r="103" spans="1:11" x14ac:dyDescent="0.25">
      <c r="A103">
        <v>217</v>
      </c>
      <c r="B103" t="s">
        <v>277</v>
      </c>
      <c r="C103">
        <v>0</v>
      </c>
      <c r="E103">
        <v>65</v>
      </c>
      <c r="F103" t="s">
        <v>101</v>
      </c>
      <c r="G103">
        <v>0</v>
      </c>
      <c r="I103">
        <f t="shared" si="4"/>
        <v>65</v>
      </c>
      <c r="J103" t="str">
        <f t="shared" si="5"/>
        <v>Jardins</v>
      </c>
      <c r="K103">
        <f t="shared" si="6"/>
        <v>0</v>
      </c>
    </row>
    <row r="104" spans="1:11" x14ac:dyDescent="0.25">
      <c r="A104">
        <v>190</v>
      </c>
      <c r="B104" t="s">
        <v>239</v>
      </c>
      <c r="C104">
        <v>0</v>
      </c>
      <c r="E104">
        <v>126</v>
      </c>
      <c r="F104" t="s">
        <v>165</v>
      </c>
      <c r="G104">
        <v>0</v>
      </c>
      <c r="I104">
        <f t="shared" si="4"/>
        <v>126</v>
      </c>
      <c r="J104" t="str">
        <f t="shared" si="5"/>
        <v>Jardins Scolaires</v>
      </c>
      <c r="K104">
        <f t="shared" si="6"/>
        <v>0</v>
      </c>
    </row>
    <row r="105" spans="1:11" x14ac:dyDescent="0.25">
      <c r="A105">
        <v>149</v>
      </c>
      <c r="B105" t="s">
        <v>190</v>
      </c>
      <c r="C105">
        <v>0</v>
      </c>
      <c r="E105">
        <v>306</v>
      </c>
      <c r="F105" t="s">
        <v>381</v>
      </c>
      <c r="G105">
        <v>0</v>
      </c>
      <c r="I105">
        <f t="shared" si="4"/>
        <v>306</v>
      </c>
      <c r="J105" t="str">
        <f t="shared" si="5"/>
        <v>Journées</v>
      </c>
      <c r="K105">
        <f t="shared" si="6"/>
        <v>0</v>
      </c>
    </row>
    <row r="106" spans="1:11" x14ac:dyDescent="0.25">
      <c r="A106">
        <v>95</v>
      </c>
      <c r="B106" t="s">
        <v>137</v>
      </c>
      <c r="C106">
        <v>0</v>
      </c>
      <c r="E106">
        <v>218</v>
      </c>
      <c r="F106" t="s">
        <v>278</v>
      </c>
      <c r="G106">
        <v>0</v>
      </c>
      <c r="I106">
        <f t="shared" si="4"/>
        <v>218</v>
      </c>
      <c r="J106" t="str">
        <f t="shared" si="5"/>
        <v>kCAL</v>
      </c>
      <c r="K106">
        <f t="shared" si="6"/>
        <v>0</v>
      </c>
    </row>
    <row r="107" spans="1:11" x14ac:dyDescent="0.25">
      <c r="A107">
        <v>218</v>
      </c>
      <c r="B107" t="s">
        <v>278</v>
      </c>
      <c r="C107">
        <v>0</v>
      </c>
      <c r="E107">
        <v>284</v>
      </c>
      <c r="F107" t="s">
        <v>354</v>
      </c>
      <c r="G107">
        <v>0</v>
      </c>
      <c r="I107">
        <f t="shared" si="4"/>
        <v>284</v>
      </c>
      <c r="J107" t="str">
        <f t="shared" si="5"/>
        <v>Kilomètres</v>
      </c>
      <c r="K107">
        <f t="shared" si="6"/>
        <v>0</v>
      </c>
    </row>
    <row r="108" spans="1:11" x14ac:dyDescent="0.25">
      <c r="A108">
        <v>284</v>
      </c>
      <c r="B108" t="s">
        <v>353</v>
      </c>
      <c r="C108">
        <v>0</v>
      </c>
      <c r="E108">
        <v>96</v>
      </c>
      <c r="F108" t="s">
        <v>139</v>
      </c>
      <c r="G108">
        <v>0</v>
      </c>
      <c r="I108">
        <f t="shared" si="4"/>
        <v>96</v>
      </c>
      <c r="J108" t="str">
        <f t="shared" si="5"/>
        <v>Kits</v>
      </c>
      <c r="K108">
        <f t="shared" si="6"/>
        <v>0</v>
      </c>
    </row>
    <row r="109" spans="1:11" x14ac:dyDescent="0.25">
      <c r="A109">
        <v>96</v>
      </c>
      <c r="B109" t="s">
        <v>139</v>
      </c>
      <c r="C109">
        <v>0</v>
      </c>
      <c r="E109">
        <v>183</v>
      </c>
      <c r="F109" t="s">
        <v>232</v>
      </c>
      <c r="G109">
        <v>0</v>
      </c>
      <c r="I109">
        <f t="shared" si="4"/>
        <v>183</v>
      </c>
      <c r="J109" t="str">
        <f t="shared" si="5"/>
        <v>Kits d'accouchement</v>
      </c>
      <c r="K109">
        <f t="shared" si="6"/>
        <v>0</v>
      </c>
    </row>
    <row r="110" spans="1:11" x14ac:dyDescent="0.25">
      <c r="A110">
        <v>267</v>
      </c>
      <c r="B110" t="s">
        <v>334</v>
      </c>
      <c r="C110">
        <v>0</v>
      </c>
      <c r="E110">
        <v>262</v>
      </c>
      <c r="F110" t="s">
        <v>326</v>
      </c>
      <c r="G110">
        <v>0</v>
      </c>
      <c r="I110">
        <f t="shared" si="4"/>
        <v>262</v>
      </c>
      <c r="J110" t="str">
        <f t="shared" si="5"/>
        <v>Latrines</v>
      </c>
      <c r="K110">
        <f t="shared" si="6"/>
        <v>0</v>
      </c>
    </row>
    <row r="111" spans="1:11" x14ac:dyDescent="0.25">
      <c r="A111">
        <v>262</v>
      </c>
      <c r="B111" t="s">
        <v>326</v>
      </c>
      <c r="C111">
        <v>0</v>
      </c>
      <c r="E111">
        <v>31</v>
      </c>
      <c r="F111" t="s">
        <v>62</v>
      </c>
      <c r="G111">
        <v>0</v>
      </c>
      <c r="I111">
        <f t="shared" si="4"/>
        <v>31</v>
      </c>
      <c r="J111" t="str">
        <f t="shared" si="5"/>
        <v>Leaders communautaires</v>
      </c>
      <c r="K111">
        <f t="shared" si="6"/>
        <v>0</v>
      </c>
    </row>
    <row r="112" spans="1:11" x14ac:dyDescent="0.25">
      <c r="A112">
        <v>97</v>
      </c>
      <c r="B112" t="s">
        <v>140</v>
      </c>
      <c r="C112">
        <v>0</v>
      </c>
      <c r="E112">
        <v>102</v>
      </c>
      <c r="F112" t="s">
        <v>147</v>
      </c>
      <c r="G112">
        <v>0</v>
      </c>
      <c r="I112">
        <f t="shared" si="4"/>
        <v>102</v>
      </c>
      <c r="J112" t="str">
        <f t="shared" si="5"/>
        <v>Listes des priorités</v>
      </c>
      <c r="K112">
        <f t="shared" si="6"/>
        <v>0</v>
      </c>
    </row>
    <row r="113" spans="1:11" x14ac:dyDescent="0.25">
      <c r="A113">
        <v>98</v>
      </c>
      <c r="B113" t="s">
        <v>142</v>
      </c>
      <c r="C113">
        <v>0</v>
      </c>
      <c r="E113">
        <v>331</v>
      </c>
      <c r="F113" t="s">
        <v>414</v>
      </c>
      <c r="G113">
        <v>0</v>
      </c>
      <c r="I113">
        <f t="shared" si="4"/>
        <v>331</v>
      </c>
      <c r="J113" t="str">
        <f t="shared" si="5"/>
        <v>Localisation</v>
      </c>
      <c r="K113">
        <f t="shared" si="6"/>
        <v>0</v>
      </c>
    </row>
    <row r="114" spans="1:11" x14ac:dyDescent="0.25">
      <c r="A114">
        <v>101</v>
      </c>
      <c r="B114" t="s">
        <v>144</v>
      </c>
      <c r="C114">
        <v>0</v>
      </c>
      <c r="E114">
        <v>151</v>
      </c>
      <c r="F114" t="s">
        <v>194</v>
      </c>
      <c r="G114">
        <v>0</v>
      </c>
      <c r="I114">
        <f t="shared" si="4"/>
        <v>151</v>
      </c>
      <c r="J114" t="str">
        <f t="shared" si="5"/>
        <v>m3</v>
      </c>
      <c r="K114">
        <f t="shared" si="6"/>
        <v>0</v>
      </c>
    </row>
    <row r="115" spans="1:11" x14ac:dyDescent="0.25">
      <c r="A115">
        <v>150</v>
      </c>
      <c r="B115" t="s">
        <v>192</v>
      </c>
      <c r="C115">
        <v>0</v>
      </c>
      <c r="E115">
        <v>256</v>
      </c>
      <c r="F115" t="s">
        <v>319</v>
      </c>
      <c r="G115">
        <v>0</v>
      </c>
      <c r="I115">
        <f t="shared" si="4"/>
        <v>256</v>
      </c>
      <c r="J115" t="str">
        <f t="shared" si="5"/>
        <v>Maçons</v>
      </c>
      <c r="K115">
        <f t="shared" si="6"/>
        <v>0</v>
      </c>
    </row>
    <row r="116" spans="1:11" x14ac:dyDescent="0.25">
      <c r="A116">
        <v>331</v>
      </c>
      <c r="B116" t="s">
        <v>413</v>
      </c>
      <c r="C116">
        <v>0</v>
      </c>
      <c r="E116">
        <v>244</v>
      </c>
      <c r="F116" t="s">
        <v>302</v>
      </c>
      <c r="G116">
        <v>0</v>
      </c>
      <c r="I116">
        <f t="shared" si="4"/>
        <v>244</v>
      </c>
      <c r="J116" t="str">
        <f t="shared" si="5"/>
        <v>Maisons</v>
      </c>
      <c r="K116">
        <f t="shared" si="6"/>
        <v>0</v>
      </c>
    </row>
    <row r="117" spans="1:11" x14ac:dyDescent="0.25">
      <c r="A117">
        <v>151</v>
      </c>
      <c r="B117" t="s">
        <v>194</v>
      </c>
      <c r="C117">
        <v>0</v>
      </c>
      <c r="E117">
        <v>246</v>
      </c>
      <c r="F117" t="s">
        <v>306</v>
      </c>
      <c r="G117">
        <v>0</v>
      </c>
      <c r="I117">
        <f t="shared" si="4"/>
        <v>246</v>
      </c>
      <c r="J117" t="str">
        <f t="shared" si="5"/>
        <v>Matériel</v>
      </c>
      <c r="K117">
        <f t="shared" si="6"/>
        <v>0</v>
      </c>
    </row>
    <row r="118" spans="1:11" x14ac:dyDescent="0.25">
      <c r="A118">
        <v>285</v>
      </c>
      <c r="B118" t="s">
        <v>355</v>
      </c>
      <c r="C118">
        <v>0</v>
      </c>
      <c r="E118">
        <v>106</v>
      </c>
      <c r="F118" t="s">
        <v>149</v>
      </c>
      <c r="G118">
        <v>0</v>
      </c>
      <c r="I118">
        <f t="shared" si="4"/>
        <v>106</v>
      </c>
      <c r="J118" t="str">
        <f t="shared" si="5"/>
        <v>Mécanismes</v>
      </c>
      <c r="K118">
        <f t="shared" si="6"/>
        <v>0</v>
      </c>
    </row>
    <row r="119" spans="1:11" x14ac:dyDescent="0.25">
      <c r="A119">
        <v>256</v>
      </c>
      <c r="B119" t="s">
        <v>318</v>
      </c>
      <c r="C119">
        <v>0</v>
      </c>
      <c r="E119">
        <v>79</v>
      </c>
      <c r="F119" t="s">
        <v>119</v>
      </c>
      <c r="G119">
        <v>0</v>
      </c>
      <c r="I119">
        <f t="shared" si="4"/>
        <v>79</v>
      </c>
      <c r="J119" t="str">
        <f t="shared" si="5"/>
        <v>Mécanismes de Coordination</v>
      </c>
      <c r="K119">
        <f t="shared" si="6"/>
        <v>0</v>
      </c>
    </row>
    <row r="120" spans="1:11" x14ac:dyDescent="0.25">
      <c r="A120">
        <v>246</v>
      </c>
      <c r="B120" t="s">
        <v>305</v>
      </c>
      <c r="C120">
        <v>0</v>
      </c>
      <c r="E120">
        <v>263</v>
      </c>
      <c r="F120" t="s">
        <v>328</v>
      </c>
      <c r="G120">
        <v>0</v>
      </c>
      <c r="I120">
        <f t="shared" si="4"/>
        <v>263</v>
      </c>
      <c r="J120" t="str">
        <f t="shared" si="5"/>
        <v>Médiateurs Communautaires</v>
      </c>
      <c r="K120">
        <f t="shared" si="6"/>
        <v>0</v>
      </c>
    </row>
    <row r="121" spans="1:11" x14ac:dyDescent="0.25">
      <c r="A121">
        <v>307</v>
      </c>
      <c r="B121" t="s">
        <v>382</v>
      </c>
      <c r="C121">
        <v>0</v>
      </c>
      <c r="E121">
        <v>271</v>
      </c>
      <c r="F121" t="s">
        <v>343</v>
      </c>
      <c r="G121">
        <v>0</v>
      </c>
      <c r="I121">
        <f t="shared" si="4"/>
        <v>271</v>
      </c>
      <c r="J121" t="str">
        <f t="shared" si="5"/>
        <v>Membres</v>
      </c>
      <c r="K121">
        <f t="shared" si="6"/>
        <v>0</v>
      </c>
    </row>
    <row r="122" spans="1:11" x14ac:dyDescent="0.25">
      <c r="A122">
        <v>106</v>
      </c>
      <c r="B122" t="s">
        <v>148</v>
      </c>
      <c r="C122">
        <v>0</v>
      </c>
      <c r="E122">
        <v>257</v>
      </c>
      <c r="F122" t="s">
        <v>321</v>
      </c>
      <c r="G122">
        <v>0</v>
      </c>
      <c r="I122">
        <f t="shared" si="4"/>
        <v>257</v>
      </c>
      <c r="J122" t="str">
        <f t="shared" si="5"/>
        <v>Ménages</v>
      </c>
      <c r="K122">
        <f t="shared" si="6"/>
        <v>0</v>
      </c>
    </row>
    <row r="123" spans="1:11" x14ac:dyDescent="0.25">
      <c r="A123">
        <v>193</v>
      </c>
      <c r="B123" t="s">
        <v>241</v>
      </c>
      <c r="C123">
        <v>1</v>
      </c>
      <c r="E123">
        <v>321</v>
      </c>
      <c r="F123" t="s">
        <v>394</v>
      </c>
      <c r="G123">
        <v>0</v>
      </c>
      <c r="I123">
        <f t="shared" si="4"/>
        <v>321</v>
      </c>
      <c r="J123" t="str">
        <f t="shared" si="5"/>
        <v>Mères</v>
      </c>
      <c r="K123">
        <f t="shared" si="6"/>
        <v>0</v>
      </c>
    </row>
    <row r="124" spans="1:11" x14ac:dyDescent="0.25">
      <c r="A124">
        <v>194</v>
      </c>
      <c r="B124" t="s">
        <v>243</v>
      </c>
      <c r="C124">
        <v>0</v>
      </c>
      <c r="E124">
        <v>14</v>
      </c>
      <c r="F124" t="s">
        <v>39</v>
      </c>
      <c r="G124">
        <v>0</v>
      </c>
      <c r="I124">
        <f t="shared" si="4"/>
        <v>14</v>
      </c>
      <c r="J124" t="str">
        <f t="shared" si="5"/>
        <v>Messages</v>
      </c>
      <c r="K124">
        <f t="shared" si="6"/>
        <v>0</v>
      </c>
    </row>
    <row r="125" spans="1:11" x14ac:dyDescent="0.25">
      <c r="A125">
        <v>13</v>
      </c>
      <c r="B125" t="s">
        <v>37</v>
      </c>
      <c r="C125">
        <v>0</v>
      </c>
      <c r="E125">
        <v>154</v>
      </c>
      <c r="F125" t="s">
        <v>195</v>
      </c>
      <c r="G125">
        <v>0</v>
      </c>
      <c r="I125">
        <f t="shared" si="4"/>
        <v>154</v>
      </c>
      <c r="J125" t="str">
        <f t="shared" si="5"/>
        <v>Missions</v>
      </c>
      <c r="K125">
        <f t="shared" si="6"/>
        <v>0</v>
      </c>
    </row>
    <row r="126" spans="1:11" x14ac:dyDescent="0.25">
      <c r="A126">
        <v>271</v>
      </c>
      <c r="B126" t="s">
        <v>342</v>
      </c>
      <c r="C126">
        <v>0</v>
      </c>
      <c r="E126">
        <v>109</v>
      </c>
      <c r="F126" t="s">
        <v>150</v>
      </c>
      <c r="G126">
        <v>0</v>
      </c>
      <c r="I126">
        <f t="shared" si="4"/>
        <v>109</v>
      </c>
      <c r="J126" t="str">
        <f t="shared" si="5"/>
        <v>Modules</v>
      </c>
      <c r="K126">
        <f t="shared" si="6"/>
        <v>0</v>
      </c>
    </row>
    <row r="127" spans="1:11" x14ac:dyDescent="0.25">
      <c r="A127">
        <v>299</v>
      </c>
      <c r="B127" t="s">
        <v>371</v>
      </c>
      <c r="C127">
        <v>0</v>
      </c>
      <c r="E127">
        <v>155</v>
      </c>
      <c r="F127" t="s">
        <v>197</v>
      </c>
      <c r="G127">
        <v>0</v>
      </c>
      <c r="I127">
        <f t="shared" si="4"/>
        <v>155</v>
      </c>
      <c r="J127" t="str">
        <f t="shared" si="5"/>
        <v>Mois</v>
      </c>
      <c r="K127">
        <f t="shared" si="6"/>
        <v>0</v>
      </c>
    </row>
    <row r="128" spans="1:11" x14ac:dyDescent="0.25">
      <c r="A128">
        <v>14</v>
      </c>
      <c r="B128" t="s">
        <v>39</v>
      </c>
      <c r="C128">
        <v>0</v>
      </c>
      <c r="E128">
        <v>175</v>
      </c>
      <c r="F128" t="s">
        <v>226</v>
      </c>
      <c r="G128">
        <v>0</v>
      </c>
      <c r="I128">
        <f t="shared" si="4"/>
        <v>175</v>
      </c>
      <c r="J128" t="str">
        <f t="shared" si="5"/>
        <v>Moustiquaires</v>
      </c>
      <c r="K128">
        <f t="shared" si="6"/>
        <v>0</v>
      </c>
    </row>
    <row r="129" spans="1:11" x14ac:dyDescent="0.25">
      <c r="A129">
        <v>154</v>
      </c>
      <c r="B129" t="s">
        <v>195</v>
      </c>
      <c r="C129">
        <v>0</v>
      </c>
      <c r="E129">
        <v>308</v>
      </c>
      <c r="F129" t="s">
        <v>385</v>
      </c>
      <c r="G129">
        <v>0</v>
      </c>
      <c r="I129">
        <f t="shared" si="4"/>
        <v>308</v>
      </c>
      <c r="J129" t="str">
        <f t="shared" si="5"/>
        <v>Naissances</v>
      </c>
      <c r="K129">
        <f t="shared" si="6"/>
        <v>0</v>
      </c>
    </row>
    <row r="130" spans="1:11" x14ac:dyDescent="0.25">
      <c r="A130">
        <v>109</v>
      </c>
      <c r="B130" t="s">
        <v>150</v>
      </c>
      <c r="C130">
        <v>0</v>
      </c>
      <c r="E130">
        <v>156</v>
      </c>
      <c r="F130" t="s">
        <v>199</v>
      </c>
      <c r="G130">
        <v>0</v>
      </c>
      <c r="I130">
        <f t="shared" si="4"/>
        <v>156</v>
      </c>
      <c r="J130" t="str">
        <f t="shared" si="5"/>
        <v>Nombres</v>
      </c>
      <c r="K130">
        <f t="shared" si="6"/>
        <v>0</v>
      </c>
    </row>
    <row r="131" spans="1:11" x14ac:dyDescent="0.25">
      <c r="A131">
        <v>155</v>
      </c>
      <c r="B131" t="s">
        <v>196</v>
      </c>
      <c r="C131">
        <v>0</v>
      </c>
      <c r="E131">
        <v>164</v>
      </c>
      <c r="F131" t="s">
        <v>209</v>
      </c>
      <c r="G131">
        <v>0</v>
      </c>
      <c r="I131">
        <f t="shared" ref="I131:I194" si="7">CHOOSE($M$1,A131,E131)</f>
        <v>164</v>
      </c>
      <c r="J131" t="str">
        <f t="shared" ref="J131:J194" si="8">CHOOSE($M$1,B131,F131)</f>
        <v>Normes</v>
      </c>
      <c r="K131">
        <f t="shared" ref="K131:K194" si="9">CHOOSE($M$1,C131,G131)</f>
        <v>0</v>
      </c>
    </row>
    <row r="132" spans="1:11" x14ac:dyDescent="0.25">
      <c r="A132">
        <v>321</v>
      </c>
      <c r="B132" t="s">
        <v>393</v>
      </c>
      <c r="C132">
        <v>0</v>
      </c>
      <c r="E132">
        <v>326</v>
      </c>
      <c r="F132" t="s">
        <v>404</v>
      </c>
      <c r="G132">
        <v>0</v>
      </c>
      <c r="I132">
        <f t="shared" si="7"/>
        <v>326</v>
      </c>
      <c r="J132" t="str">
        <f t="shared" si="8"/>
        <v>Notes de plaidoyer</v>
      </c>
      <c r="K132">
        <f t="shared" si="9"/>
        <v>0</v>
      </c>
    </row>
    <row r="133" spans="1:11" x14ac:dyDescent="0.25">
      <c r="A133">
        <v>15</v>
      </c>
      <c r="B133" t="s">
        <v>40</v>
      </c>
      <c r="C133">
        <v>0</v>
      </c>
      <c r="E133">
        <v>186</v>
      </c>
      <c r="F133" t="s">
        <v>236</v>
      </c>
      <c r="G133">
        <v>0</v>
      </c>
      <c r="I133">
        <f t="shared" si="7"/>
        <v>186</v>
      </c>
      <c r="J133" t="str">
        <f t="shared" si="8"/>
        <v>Nourrissons</v>
      </c>
      <c r="K133">
        <f t="shared" si="9"/>
        <v>0</v>
      </c>
    </row>
    <row r="134" spans="1:11" x14ac:dyDescent="0.25">
      <c r="A134">
        <v>156</v>
      </c>
      <c r="B134" t="s">
        <v>198</v>
      </c>
      <c r="C134">
        <v>0</v>
      </c>
      <c r="E134">
        <v>196</v>
      </c>
      <c r="F134" t="s">
        <v>246</v>
      </c>
      <c r="G134">
        <v>0</v>
      </c>
      <c r="I134">
        <f t="shared" si="7"/>
        <v>196</v>
      </c>
      <c r="J134" t="str">
        <f t="shared" si="8"/>
        <v>Objectifs</v>
      </c>
      <c r="K134">
        <f t="shared" si="9"/>
        <v>0</v>
      </c>
    </row>
    <row r="135" spans="1:11" x14ac:dyDescent="0.25">
      <c r="A135">
        <v>268</v>
      </c>
      <c r="B135" t="s">
        <v>336</v>
      </c>
      <c r="C135">
        <v>0</v>
      </c>
      <c r="E135">
        <v>10</v>
      </c>
      <c r="F135" t="s">
        <v>36</v>
      </c>
      <c r="G135">
        <v>0</v>
      </c>
      <c r="I135">
        <f t="shared" si="7"/>
        <v>10</v>
      </c>
      <c r="J135" t="str">
        <f t="shared" si="8"/>
        <v>ONG Internationales</v>
      </c>
      <c r="K135">
        <f t="shared" si="9"/>
        <v>0</v>
      </c>
    </row>
    <row r="136" spans="1:11" x14ac:dyDescent="0.25">
      <c r="A136">
        <v>196</v>
      </c>
      <c r="B136" t="s">
        <v>245</v>
      </c>
      <c r="C136">
        <v>0</v>
      </c>
      <c r="E136">
        <v>15</v>
      </c>
      <c r="F136" t="s">
        <v>41</v>
      </c>
      <c r="G136">
        <v>0</v>
      </c>
      <c r="I136">
        <f t="shared" si="7"/>
        <v>15</v>
      </c>
      <c r="J136" t="str">
        <f t="shared" si="8"/>
        <v>ONG Nationales</v>
      </c>
      <c r="K136">
        <f t="shared" si="9"/>
        <v>0</v>
      </c>
    </row>
    <row r="137" spans="1:11" x14ac:dyDescent="0.25">
      <c r="A137">
        <v>197</v>
      </c>
      <c r="B137" t="s">
        <v>247</v>
      </c>
      <c r="C137">
        <v>0</v>
      </c>
      <c r="E137">
        <v>264</v>
      </c>
      <c r="F137" t="s">
        <v>330</v>
      </c>
      <c r="G137">
        <v>0</v>
      </c>
      <c r="I137">
        <f t="shared" si="7"/>
        <v>264</v>
      </c>
      <c r="J137" t="str">
        <f t="shared" si="8"/>
        <v xml:space="preserve">Organes consultatifs </v>
      </c>
      <c r="K137">
        <f t="shared" si="9"/>
        <v>0</v>
      </c>
    </row>
    <row r="138" spans="1:11" x14ac:dyDescent="0.25">
      <c r="A138">
        <v>112</v>
      </c>
      <c r="B138" t="s">
        <v>151</v>
      </c>
      <c r="C138">
        <v>0</v>
      </c>
      <c r="E138">
        <v>113</v>
      </c>
      <c r="F138" t="s">
        <v>154</v>
      </c>
      <c r="G138">
        <v>0</v>
      </c>
      <c r="I138">
        <f t="shared" si="7"/>
        <v>113</v>
      </c>
      <c r="J138" t="str">
        <f t="shared" si="8"/>
        <v>Organisations</v>
      </c>
      <c r="K138">
        <f t="shared" si="9"/>
        <v>0</v>
      </c>
    </row>
    <row r="139" spans="1:11" x14ac:dyDescent="0.25">
      <c r="A139">
        <v>113</v>
      </c>
      <c r="B139" t="s">
        <v>153</v>
      </c>
      <c r="C139">
        <v>0</v>
      </c>
      <c r="E139">
        <v>134</v>
      </c>
      <c r="F139" t="s">
        <v>169</v>
      </c>
      <c r="G139">
        <v>0</v>
      </c>
      <c r="I139">
        <f t="shared" si="7"/>
        <v>134</v>
      </c>
      <c r="J139" t="str">
        <f t="shared" si="8"/>
        <v>Oui/Non</v>
      </c>
      <c r="K139">
        <f t="shared" si="9"/>
        <v>0</v>
      </c>
    </row>
    <row r="140" spans="1:11" x14ac:dyDescent="0.25">
      <c r="A140">
        <v>16</v>
      </c>
      <c r="B140" t="s">
        <v>42</v>
      </c>
      <c r="C140">
        <v>0</v>
      </c>
      <c r="E140">
        <v>292</v>
      </c>
      <c r="F140" t="s">
        <v>367</v>
      </c>
      <c r="G140">
        <v>0</v>
      </c>
      <c r="I140">
        <f t="shared" si="7"/>
        <v>292</v>
      </c>
      <c r="J140" t="str">
        <f t="shared" si="8"/>
        <v>Outils</v>
      </c>
      <c r="K140">
        <f t="shared" si="9"/>
        <v>0</v>
      </c>
    </row>
    <row r="141" spans="1:11" x14ac:dyDescent="0.25">
      <c r="A141">
        <v>115</v>
      </c>
      <c r="B141" t="s">
        <v>155</v>
      </c>
      <c r="C141">
        <v>0</v>
      </c>
      <c r="E141">
        <v>20</v>
      </c>
      <c r="F141" t="s">
        <v>51</v>
      </c>
      <c r="G141">
        <v>0</v>
      </c>
      <c r="I141">
        <f t="shared" si="7"/>
        <v>20</v>
      </c>
      <c r="J141" t="str">
        <f t="shared" si="8"/>
        <v>Outils de priorisation</v>
      </c>
      <c r="K141">
        <f t="shared" si="9"/>
        <v>0</v>
      </c>
    </row>
    <row r="142" spans="1:11" x14ac:dyDescent="0.25">
      <c r="A142">
        <v>116</v>
      </c>
      <c r="B142" t="s">
        <v>157</v>
      </c>
      <c r="C142">
        <v>0</v>
      </c>
      <c r="E142">
        <v>16</v>
      </c>
      <c r="F142" t="s">
        <v>43</v>
      </c>
      <c r="G142">
        <v>0</v>
      </c>
      <c r="I142">
        <f t="shared" si="7"/>
        <v>16</v>
      </c>
      <c r="J142" t="str">
        <f t="shared" si="8"/>
        <v>Paquets</v>
      </c>
      <c r="K142">
        <f t="shared" si="9"/>
        <v>0</v>
      </c>
    </row>
    <row r="143" spans="1:11" x14ac:dyDescent="0.25">
      <c r="A143">
        <v>219</v>
      </c>
      <c r="B143" t="s">
        <v>279</v>
      </c>
      <c r="C143">
        <v>1</v>
      </c>
      <c r="E143">
        <v>116</v>
      </c>
      <c r="F143" t="s">
        <v>157</v>
      </c>
      <c r="G143">
        <v>0</v>
      </c>
      <c r="I143">
        <f t="shared" si="7"/>
        <v>116</v>
      </c>
      <c r="J143" t="str">
        <f t="shared" si="8"/>
        <v>Parents</v>
      </c>
      <c r="K143">
        <f t="shared" si="9"/>
        <v>0</v>
      </c>
    </row>
    <row r="144" spans="1:11" x14ac:dyDescent="0.25">
      <c r="A144">
        <v>157</v>
      </c>
      <c r="B144" t="s">
        <v>200</v>
      </c>
      <c r="C144">
        <v>0</v>
      </c>
      <c r="E144">
        <v>157</v>
      </c>
      <c r="F144" t="s">
        <v>201</v>
      </c>
      <c r="G144">
        <v>0</v>
      </c>
      <c r="I144">
        <f t="shared" si="7"/>
        <v>157</v>
      </c>
      <c r="J144" t="str">
        <f t="shared" si="8"/>
        <v>Partenaires</v>
      </c>
      <c r="K144">
        <f t="shared" si="9"/>
        <v>0</v>
      </c>
    </row>
    <row r="145" spans="1:11" x14ac:dyDescent="0.25">
      <c r="A145">
        <v>198</v>
      </c>
      <c r="B145" t="s">
        <v>249</v>
      </c>
      <c r="C145">
        <v>1</v>
      </c>
      <c r="E145">
        <v>219</v>
      </c>
      <c r="F145" t="s">
        <v>279</v>
      </c>
      <c r="G145">
        <v>1</v>
      </c>
      <c r="I145">
        <f t="shared" si="7"/>
        <v>219</v>
      </c>
      <c r="J145" t="str">
        <f t="shared" si="8"/>
        <v>Participants</v>
      </c>
      <c r="K145">
        <f t="shared" si="9"/>
        <v>1</v>
      </c>
    </row>
    <row r="146" spans="1:11" x14ac:dyDescent="0.25">
      <c r="A146">
        <v>220</v>
      </c>
      <c r="B146" t="s">
        <v>280</v>
      </c>
      <c r="C146">
        <v>0</v>
      </c>
      <c r="E146">
        <v>198</v>
      </c>
      <c r="F146" t="s">
        <v>249</v>
      </c>
      <c r="G146">
        <v>1</v>
      </c>
      <c r="I146">
        <f t="shared" si="7"/>
        <v>198</v>
      </c>
      <c r="J146" t="str">
        <f t="shared" si="8"/>
        <v>Patients</v>
      </c>
      <c r="K146">
        <f t="shared" si="9"/>
        <v>1</v>
      </c>
    </row>
    <row r="147" spans="1:11" x14ac:dyDescent="0.25">
      <c r="A147">
        <v>269</v>
      </c>
      <c r="B147" t="s">
        <v>338</v>
      </c>
      <c r="C147">
        <v>1</v>
      </c>
      <c r="E147">
        <v>242</v>
      </c>
      <c r="F147" t="s">
        <v>298</v>
      </c>
      <c r="G147">
        <v>0</v>
      </c>
      <c r="I147">
        <f t="shared" si="7"/>
        <v>242</v>
      </c>
      <c r="J147" t="str">
        <f t="shared" si="8"/>
        <v>Pays</v>
      </c>
      <c r="K147">
        <f t="shared" si="9"/>
        <v>0</v>
      </c>
    </row>
    <row r="148" spans="1:11" x14ac:dyDescent="0.25">
      <c r="A148">
        <v>17</v>
      </c>
      <c r="B148" t="s">
        <v>44</v>
      </c>
      <c r="C148">
        <v>0</v>
      </c>
      <c r="E148">
        <v>220</v>
      </c>
      <c r="F148" t="s">
        <v>280</v>
      </c>
      <c r="G148">
        <v>0</v>
      </c>
      <c r="I148">
        <f t="shared" si="7"/>
        <v>220</v>
      </c>
      <c r="J148" t="str">
        <f t="shared" si="8"/>
        <v>PDM</v>
      </c>
      <c r="K148">
        <f t="shared" si="9"/>
        <v>0</v>
      </c>
    </row>
    <row r="149" spans="1:11" x14ac:dyDescent="0.25">
      <c r="A149">
        <v>158</v>
      </c>
      <c r="B149" t="s">
        <v>202</v>
      </c>
      <c r="C149">
        <v>0</v>
      </c>
      <c r="E149">
        <v>205</v>
      </c>
      <c r="F149" t="s">
        <v>261</v>
      </c>
      <c r="G149">
        <v>0</v>
      </c>
      <c r="I149">
        <f t="shared" si="7"/>
        <v>205</v>
      </c>
      <c r="J149" t="str">
        <f t="shared" si="8"/>
        <v>Personnel</v>
      </c>
      <c r="K149">
        <f t="shared" si="9"/>
        <v>0</v>
      </c>
    </row>
    <row r="150" spans="1:11" x14ac:dyDescent="0.25">
      <c r="A150">
        <v>159</v>
      </c>
      <c r="B150" t="s">
        <v>203</v>
      </c>
      <c r="C150">
        <v>0</v>
      </c>
      <c r="E150">
        <v>85</v>
      </c>
      <c r="F150" t="s">
        <v>129</v>
      </c>
      <c r="G150">
        <v>0</v>
      </c>
      <c r="I150">
        <f t="shared" si="7"/>
        <v>85</v>
      </c>
      <c r="J150" t="str">
        <f t="shared" si="8"/>
        <v>Personnel de l’éducation</v>
      </c>
      <c r="K150">
        <f t="shared" si="9"/>
        <v>0</v>
      </c>
    </row>
    <row r="151" spans="1:11" x14ac:dyDescent="0.25">
      <c r="A151">
        <v>329</v>
      </c>
      <c r="B151" t="s">
        <v>409</v>
      </c>
      <c r="C151">
        <v>0</v>
      </c>
      <c r="E151">
        <v>193</v>
      </c>
      <c r="F151" t="s">
        <v>242</v>
      </c>
      <c r="G151">
        <v>1</v>
      </c>
      <c r="I151">
        <f t="shared" si="7"/>
        <v>193</v>
      </c>
      <c r="J151" t="str">
        <f t="shared" si="8"/>
        <v>Personnel Médical</v>
      </c>
      <c r="K151">
        <f t="shared" si="9"/>
        <v>1</v>
      </c>
    </row>
    <row r="152" spans="1:11" x14ac:dyDescent="0.25">
      <c r="A152">
        <v>200</v>
      </c>
      <c r="B152" t="s">
        <v>250</v>
      </c>
      <c r="C152">
        <v>0</v>
      </c>
      <c r="E152">
        <v>269</v>
      </c>
      <c r="F152" t="s">
        <v>339</v>
      </c>
      <c r="G152">
        <v>1</v>
      </c>
      <c r="I152">
        <f t="shared" si="7"/>
        <v>269</v>
      </c>
      <c r="J152" t="str">
        <f t="shared" si="8"/>
        <v>Personnes</v>
      </c>
      <c r="K152">
        <f t="shared" si="9"/>
        <v>1</v>
      </c>
    </row>
    <row r="153" spans="1:11" x14ac:dyDescent="0.25">
      <c r="A153">
        <v>160</v>
      </c>
      <c r="B153" t="s">
        <v>205</v>
      </c>
      <c r="C153">
        <v>0</v>
      </c>
      <c r="E153">
        <v>237</v>
      </c>
      <c r="F153" t="s">
        <v>293</v>
      </c>
      <c r="G153">
        <v>0</v>
      </c>
      <c r="I153">
        <f t="shared" si="7"/>
        <v>237</v>
      </c>
      <c r="J153" t="str">
        <f t="shared" si="8"/>
        <v>Plaidoyer</v>
      </c>
      <c r="K153">
        <f t="shared" si="9"/>
        <v>0</v>
      </c>
    </row>
    <row r="154" spans="1:11" x14ac:dyDescent="0.25">
      <c r="A154">
        <v>20</v>
      </c>
      <c r="B154" t="s">
        <v>50</v>
      </c>
      <c r="C154">
        <v>0</v>
      </c>
      <c r="E154">
        <v>190</v>
      </c>
      <c r="F154" t="s">
        <v>240</v>
      </c>
      <c r="G154">
        <v>0</v>
      </c>
      <c r="I154">
        <f t="shared" si="7"/>
        <v>190</v>
      </c>
      <c r="J154" t="str">
        <f t="shared" si="8"/>
        <v>Plaidoyers conjoints</v>
      </c>
      <c r="K154">
        <f t="shared" si="9"/>
        <v>0</v>
      </c>
    </row>
    <row r="155" spans="1:11" x14ac:dyDescent="0.25">
      <c r="A155">
        <v>102</v>
      </c>
      <c r="B155" t="s">
        <v>146</v>
      </c>
      <c r="C155">
        <v>0</v>
      </c>
      <c r="E155">
        <v>26</v>
      </c>
      <c r="F155" t="s">
        <v>56</v>
      </c>
      <c r="G155">
        <v>0</v>
      </c>
      <c r="I155">
        <f t="shared" si="7"/>
        <v>26</v>
      </c>
      <c r="J155" t="str">
        <f t="shared" si="8"/>
        <v>Plan d'action</v>
      </c>
      <c r="K155">
        <f t="shared" si="9"/>
        <v>0</v>
      </c>
    </row>
    <row r="156" spans="1:11" x14ac:dyDescent="0.25">
      <c r="A156">
        <v>18</v>
      </c>
      <c r="B156" t="s">
        <v>46</v>
      </c>
      <c r="C156">
        <v>0</v>
      </c>
      <c r="E156">
        <v>158</v>
      </c>
      <c r="F156" t="s">
        <v>202</v>
      </c>
      <c r="G156">
        <v>0</v>
      </c>
      <c r="I156">
        <f t="shared" si="7"/>
        <v>158</v>
      </c>
      <c r="J156" t="str">
        <f t="shared" si="8"/>
        <v>Plans</v>
      </c>
      <c r="K156">
        <f t="shared" si="9"/>
        <v>0</v>
      </c>
    </row>
    <row r="157" spans="1:11" x14ac:dyDescent="0.25">
      <c r="A157">
        <v>323</v>
      </c>
      <c r="B157" t="s">
        <v>397</v>
      </c>
      <c r="C157">
        <v>0</v>
      </c>
      <c r="E157">
        <v>32</v>
      </c>
      <c r="F157" t="s">
        <v>64</v>
      </c>
      <c r="G157">
        <v>0</v>
      </c>
      <c r="I157">
        <f t="shared" si="7"/>
        <v>32</v>
      </c>
      <c r="J157" t="str">
        <f t="shared" si="8"/>
        <v>Plans de Contingence</v>
      </c>
      <c r="K157">
        <f t="shared" si="9"/>
        <v>0</v>
      </c>
    </row>
    <row r="158" spans="1:11" x14ac:dyDescent="0.25">
      <c r="A158">
        <v>221</v>
      </c>
      <c r="B158" t="s">
        <v>281</v>
      </c>
      <c r="C158">
        <v>0</v>
      </c>
      <c r="E158">
        <v>52</v>
      </c>
      <c r="F158" t="s">
        <v>79</v>
      </c>
      <c r="G158">
        <v>0</v>
      </c>
      <c r="I158">
        <f t="shared" si="7"/>
        <v>52</v>
      </c>
      <c r="J158" t="str">
        <f t="shared" si="8"/>
        <v>Plans d'intervention</v>
      </c>
      <c r="K158">
        <f t="shared" si="9"/>
        <v>0</v>
      </c>
    </row>
    <row r="159" spans="1:11" x14ac:dyDescent="0.25">
      <c r="A159">
        <v>19</v>
      </c>
      <c r="B159" t="s">
        <v>48</v>
      </c>
      <c r="C159">
        <v>0</v>
      </c>
      <c r="E159">
        <v>63</v>
      </c>
      <c r="F159" t="s">
        <v>97</v>
      </c>
      <c r="G159">
        <v>0</v>
      </c>
      <c r="I159">
        <f t="shared" si="7"/>
        <v>63</v>
      </c>
      <c r="J159" t="str">
        <f t="shared" si="8"/>
        <v>Points d'eau</v>
      </c>
      <c r="K159">
        <f t="shared" si="9"/>
        <v>0</v>
      </c>
    </row>
    <row r="160" spans="1:11" x14ac:dyDescent="0.25">
      <c r="A160">
        <v>248</v>
      </c>
      <c r="B160" t="s">
        <v>307</v>
      </c>
      <c r="C160">
        <v>0</v>
      </c>
      <c r="E160">
        <v>88</v>
      </c>
      <c r="F160" t="s">
        <v>133</v>
      </c>
      <c r="G160">
        <v>0</v>
      </c>
      <c r="I160">
        <f t="shared" si="7"/>
        <v>88</v>
      </c>
      <c r="J160" t="str">
        <f t="shared" si="8"/>
        <v>Points Focaux</v>
      </c>
      <c r="K160">
        <f t="shared" si="9"/>
        <v>0</v>
      </c>
    </row>
    <row r="161" spans="1:11" x14ac:dyDescent="0.25">
      <c r="A161">
        <v>201</v>
      </c>
      <c r="B161" t="s">
        <v>252</v>
      </c>
      <c r="C161">
        <v>0</v>
      </c>
      <c r="E161">
        <v>27</v>
      </c>
      <c r="F161" t="s">
        <v>58</v>
      </c>
      <c r="G161">
        <v>0</v>
      </c>
      <c r="I161">
        <f t="shared" si="7"/>
        <v>27</v>
      </c>
      <c r="J161" t="str">
        <f t="shared" si="8"/>
        <v>Ponts</v>
      </c>
      <c r="K161">
        <f t="shared" si="9"/>
        <v>0</v>
      </c>
    </row>
    <row r="162" spans="1:11" x14ac:dyDescent="0.25">
      <c r="A162">
        <v>121</v>
      </c>
      <c r="B162" t="s">
        <v>158</v>
      </c>
      <c r="C162">
        <v>0</v>
      </c>
      <c r="E162">
        <v>267</v>
      </c>
      <c r="F162" t="s">
        <v>335</v>
      </c>
      <c r="G162">
        <v>0</v>
      </c>
      <c r="I162">
        <f t="shared" si="7"/>
        <v>267</v>
      </c>
      <c r="J162" t="str">
        <f t="shared" si="8"/>
        <v>Portes de Latrine</v>
      </c>
      <c r="K162">
        <f t="shared" si="9"/>
        <v>0</v>
      </c>
    </row>
    <row r="163" spans="1:11" x14ac:dyDescent="0.25">
      <c r="A163">
        <v>311</v>
      </c>
      <c r="B163" t="s">
        <v>389</v>
      </c>
      <c r="C163">
        <v>1</v>
      </c>
      <c r="E163">
        <v>17</v>
      </c>
      <c r="F163" t="s">
        <v>45</v>
      </c>
      <c r="G163">
        <v>0</v>
      </c>
      <c r="I163">
        <f t="shared" si="7"/>
        <v>17</v>
      </c>
      <c r="J163" t="str">
        <f t="shared" si="8"/>
        <v>Pourcentage</v>
      </c>
      <c r="K163">
        <f t="shared" si="9"/>
        <v>0</v>
      </c>
    </row>
    <row r="164" spans="1:11" x14ac:dyDescent="0.25">
      <c r="A164">
        <v>122</v>
      </c>
      <c r="B164" t="s">
        <v>160</v>
      </c>
      <c r="C164">
        <v>0</v>
      </c>
      <c r="E164">
        <v>330</v>
      </c>
      <c r="F164" t="s">
        <v>412</v>
      </c>
      <c r="G164">
        <v>0</v>
      </c>
      <c r="I164">
        <f t="shared" si="7"/>
        <v>330</v>
      </c>
      <c r="J164" t="str">
        <f t="shared" si="8"/>
        <v>Poussins</v>
      </c>
      <c r="K164">
        <f t="shared" si="9"/>
        <v>0</v>
      </c>
    </row>
    <row r="165" spans="1:11" x14ac:dyDescent="0.25">
      <c r="A165">
        <v>233</v>
      </c>
      <c r="B165" t="s">
        <v>286</v>
      </c>
      <c r="C165">
        <v>0</v>
      </c>
      <c r="E165">
        <v>160</v>
      </c>
      <c r="F165" t="s">
        <v>206</v>
      </c>
      <c r="G165">
        <v>0</v>
      </c>
      <c r="I165">
        <f t="shared" si="7"/>
        <v>160</v>
      </c>
      <c r="J165" t="str">
        <f t="shared" si="8"/>
        <v>Présentations</v>
      </c>
      <c r="K165">
        <f t="shared" si="9"/>
        <v>0</v>
      </c>
    </row>
    <row r="166" spans="1:11" x14ac:dyDescent="0.25">
      <c r="A166">
        <v>202</v>
      </c>
      <c r="B166" t="s">
        <v>254</v>
      </c>
      <c r="C166">
        <v>0</v>
      </c>
      <c r="E166">
        <v>309</v>
      </c>
      <c r="F166" t="s">
        <v>387</v>
      </c>
      <c r="G166">
        <v>0</v>
      </c>
      <c r="I166">
        <f t="shared" si="7"/>
        <v>309</v>
      </c>
      <c r="J166" t="str">
        <f t="shared" si="8"/>
        <v>Prestataires de services</v>
      </c>
      <c r="K166">
        <f t="shared" si="9"/>
        <v>0</v>
      </c>
    </row>
    <row r="167" spans="1:11" x14ac:dyDescent="0.25">
      <c r="A167">
        <v>203</v>
      </c>
      <c r="B167" t="s">
        <v>256</v>
      </c>
      <c r="C167">
        <v>0</v>
      </c>
      <c r="E167">
        <v>18</v>
      </c>
      <c r="F167" t="s">
        <v>47</v>
      </c>
      <c r="G167">
        <v>0</v>
      </c>
      <c r="I167">
        <f t="shared" si="7"/>
        <v>18</v>
      </c>
      <c r="J167" t="str">
        <f t="shared" si="8"/>
        <v>Produits</v>
      </c>
      <c r="K167">
        <f t="shared" si="9"/>
        <v>0</v>
      </c>
    </row>
    <row r="168" spans="1:11" x14ac:dyDescent="0.25">
      <c r="A168">
        <v>52</v>
      </c>
      <c r="B168" t="s">
        <v>78</v>
      </c>
      <c r="C168">
        <v>0</v>
      </c>
      <c r="E168">
        <v>323</v>
      </c>
      <c r="F168" t="s">
        <v>398</v>
      </c>
      <c r="G168">
        <v>0</v>
      </c>
      <c r="I168">
        <f t="shared" si="7"/>
        <v>323</v>
      </c>
      <c r="J168" t="str">
        <f t="shared" si="8"/>
        <v>Profilages</v>
      </c>
      <c r="K168">
        <f t="shared" si="9"/>
        <v>0</v>
      </c>
    </row>
    <row r="169" spans="1:11" x14ac:dyDescent="0.25">
      <c r="A169">
        <v>287</v>
      </c>
      <c r="B169" t="s">
        <v>357</v>
      </c>
      <c r="C169">
        <v>1</v>
      </c>
      <c r="E169">
        <v>221</v>
      </c>
      <c r="F169" t="s">
        <v>281</v>
      </c>
      <c r="G169">
        <v>0</v>
      </c>
      <c r="I169">
        <f t="shared" si="7"/>
        <v>221</v>
      </c>
      <c r="J169" t="str">
        <f t="shared" si="8"/>
        <v>Programmes</v>
      </c>
      <c r="K169">
        <f t="shared" si="9"/>
        <v>0</v>
      </c>
    </row>
    <row r="170" spans="1:11" x14ac:dyDescent="0.25">
      <c r="A170">
        <v>53</v>
      </c>
      <c r="B170" t="s">
        <v>80</v>
      </c>
      <c r="C170">
        <v>0</v>
      </c>
      <c r="E170">
        <v>80</v>
      </c>
      <c r="F170" t="s">
        <v>121</v>
      </c>
      <c r="G170">
        <v>0</v>
      </c>
      <c r="I170">
        <f t="shared" si="7"/>
        <v>80</v>
      </c>
      <c r="J170" t="str">
        <f t="shared" si="8"/>
        <v>Programmes d'étude</v>
      </c>
      <c r="K170">
        <f t="shared" si="9"/>
        <v>0</v>
      </c>
    </row>
    <row r="171" spans="1:11" x14ac:dyDescent="0.25">
      <c r="A171">
        <v>204</v>
      </c>
      <c r="B171" t="s">
        <v>258</v>
      </c>
      <c r="C171">
        <v>0</v>
      </c>
      <c r="E171">
        <v>19</v>
      </c>
      <c r="F171" t="s">
        <v>49</v>
      </c>
      <c r="G171">
        <v>0</v>
      </c>
      <c r="I171">
        <f t="shared" si="7"/>
        <v>19</v>
      </c>
      <c r="J171" t="str">
        <f t="shared" si="8"/>
        <v>Projets</v>
      </c>
      <c r="K171">
        <f t="shared" si="9"/>
        <v>0</v>
      </c>
    </row>
    <row r="172" spans="1:11" x14ac:dyDescent="0.25">
      <c r="A172">
        <v>124</v>
      </c>
      <c r="B172" t="s">
        <v>162</v>
      </c>
      <c r="C172">
        <v>0</v>
      </c>
      <c r="E172">
        <v>296</v>
      </c>
      <c r="F172" t="s">
        <v>370</v>
      </c>
      <c r="G172">
        <v>0</v>
      </c>
      <c r="I172">
        <f t="shared" si="7"/>
        <v>296</v>
      </c>
      <c r="J172" t="str">
        <f t="shared" si="8"/>
        <v>Propriétés</v>
      </c>
      <c r="K172">
        <f t="shared" si="9"/>
        <v>0</v>
      </c>
    </row>
    <row r="173" spans="1:11" x14ac:dyDescent="0.25">
      <c r="A173">
        <v>270</v>
      </c>
      <c r="B173" t="s">
        <v>340</v>
      </c>
      <c r="C173">
        <v>0</v>
      </c>
      <c r="E173">
        <v>201</v>
      </c>
      <c r="F173" t="s">
        <v>253</v>
      </c>
      <c r="G173">
        <v>0</v>
      </c>
      <c r="I173">
        <f t="shared" si="7"/>
        <v>201</v>
      </c>
      <c r="J173" t="str">
        <f t="shared" si="8"/>
        <v>Protocoles</v>
      </c>
      <c r="K173">
        <f t="shared" si="9"/>
        <v>0</v>
      </c>
    </row>
    <row r="174" spans="1:11" x14ac:dyDescent="0.25">
      <c r="A174">
        <v>126</v>
      </c>
      <c r="B174" t="s">
        <v>164</v>
      </c>
      <c r="C174">
        <v>0</v>
      </c>
      <c r="E174">
        <v>235</v>
      </c>
      <c r="F174" t="s">
        <v>291</v>
      </c>
      <c r="G174">
        <v>0</v>
      </c>
      <c r="I174">
        <f t="shared" si="7"/>
        <v>235</v>
      </c>
      <c r="J174" t="str">
        <f t="shared" si="8"/>
        <v>Provisions</v>
      </c>
      <c r="K174">
        <f t="shared" si="9"/>
        <v>0</v>
      </c>
    </row>
    <row r="175" spans="1:11" x14ac:dyDescent="0.25">
      <c r="A175">
        <v>55</v>
      </c>
      <c r="B175" t="s">
        <v>84</v>
      </c>
      <c r="C175">
        <v>0</v>
      </c>
      <c r="E175">
        <v>171</v>
      </c>
      <c r="F175" t="s">
        <v>221</v>
      </c>
      <c r="G175">
        <v>0</v>
      </c>
      <c r="I175">
        <f t="shared" si="7"/>
        <v>171</v>
      </c>
      <c r="J175" t="str">
        <f t="shared" si="8"/>
        <v>Puits</v>
      </c>
      <c r="K175">
        <f t="shared" si="9"/>
        <v>0</v>
      </c>
    </row>
    <row r="176" spans="1:11" x14ac:dyDescent="0.25">
      <c r="A176">
        <v>54</v>
      </c>
      <c r="B176" t="s">
        <v>82</v>
      </c>
      <c r="C176">
        <v>0</v>
      </c>
      <c r="E176">
        <v>202</v>
      </c>
      <c r="F176" t="s">
        <v>255</v>
      </c>
      <c r="G176">
        <v>0</v>
      </c>
      <c r="I176">
        <f t="shared" si="7"/>
        <v>202</v>
      </c>
      <c r="J176" t="str">
        <f t="shared" si="8"/>
        <v>Rapports</v>
      </c>
      <c r="K176">
        <f t="shared" si="9"/>
        <v>0</v>
      </c>
    </row>
    <row r="177" spans="1:11" x14ac:dyDescent="0.25">
      <c r="A177">
        <v>234</v>
      </c>
      <c r="B177" t="s">
        <v>288</v>
      </c>
      <c r="C177">
        <v>0</v>
      </c>
      <c r="E177">
        <v>276</v>
      </c>
      <c r="F177" t="s">
        <v>348</v>
      </c>
      <c r="G177">
        <v>0</v>
      </c>
      <c r="I177">
        <f t="shared" si="7"/>
        <v>276</v>
      </c>
      <c r="J177" t="str">
        <f t="shared" si="8"/>
        <v>Recensement</v>
      </c>
      <c r="K177">
        <f t="shared" si="9"/>
        <v>0</v>
      </c>
    </row>
    <row r="178" spans="1:11" x14ac:dyDescent="0.25">
      <c r="A178">
        <v>288</v>
      </c>
      <c r="B178" t="s">
        <v>359</v>
      </c>
      <c r="C178">
        <v>0</v>
      </c>
      <c r="E178">
        <v>233</v>
      </c>
      <c r="F178" t="s">
        <v>287</v>
      </c>
      <c r="G178">
        <v>0</v>
      </c>
      <c r="I178">
        <f t="shared" si="7"/>
        <v>233</v>
      </c>
      <c r="J178" t="str">
        <f t="shared" si="8"/>
        <v>Régions</v>
      </c>
      <c r="K178">
        <f t="shared" si="9"/>
        <v>0</v>
      </c>
    </row>
    <row r="179" spans="1:11" x14ac:dyDescent="0.25">
      <c r="A179">
        <v>309</v>
      </c>
      <c r="B179" t="s">
        <v>386</v>
      </c>
      <c r="C179">
        <v>0</v>
      </c>
      <c r="E179">
        <v>179</v>
      </c>
      <c r="F179" t="s">
        <v>230</v>
      </c>
      <c r="G179">
        <v>0</v>
      </c>
      <c r="I179">
        <f t="shared" si="7"/>
        <v>179</v>
      </c>
      <c r="J179" t="str">
        <f t="shared" si="8"/>
        <v>Relais Communautaires</v>
      </c>
      <c r="K179">
        <f t="shared" si="9"/>
        <v>0</v>
      </c>
    </row>
    <row r="180" spans="1:11" x14ac:dyDescent="0.25">
      <c r="A180">
        <v>294</v>
      </c>
      <c r="B180" t="s">
        <v>368</v>
      </c>
      <c r="C180">
        <v>0</v>
      </c>
      <c r="E180">
        <v>307</v>
      </c>
      <c r="F180" t="s">
        <v>383</v>
      </c>
      <c r="G180">
        <v>0</v>
      </c>
      <c r="I180">
        <f t="shared" si="7"/>
        <v>307</v>
      </c>
      <c r="J180" t="str">
        <f t="shared" si="8"/>
        <v>Repas</v>
      </c>
      <c r="K180">
        <f t="shared" si="9"/>
        <v>0</v>
      </c>
    </row>
    <row r="181" spans="1:11" x14ac:dyDescent="0.25">
      <c r="A181">
        <v>289</v>
      </c>
      <c r="B181" t="s">
        <v>361</v>
      </c>
      <c r="C181">
        <v>0</v>
      </c>
      <c r="E181">
        <v>57</v>
      </c>
      <c r="F181" t="s">
        <v>89</v>
      </c>
      <c r="G181">
        <v>0</v>
      </c>
      <c r="I181">
        <f t="shared" si="7"/>
        <v>57</v>
      </c>
      <c r="J181" t="str">
        <f t="shared" si="8"/>
        <v>Réserves</v>
      </c>
      <c r="K181">
        <f t="shared" si="9"/>
        <v>0</v>
      </c>
    </row>
    <row r="182" spans="1:11" x14ac:dyDescent="0.25">
      <c r="A182">
        <v>324</v>
      </c>
      <c r="B182" t="s">
        <v>399</v>
      </c>
      <c r="C182">
        <v>0</v>
      </c>
      <c r="E182">
        <v>287</v>
      </c>
      <c r="F182" t="s">
        <v>358</v>
      </c>
      <c r="G182">
        <v>1</v>
      </c>
      <c r="I182">
        <f t="shared" si="7"/>
        <v>287</v>
      </c>
      <c r="J182" t="str">
        <f t="shared" si="8"/>
        <v>Retournés</v>
      </c>
      <c r="K182">
        <f t="shared" si="9"/>
        <v>1</v>
      </c>
    </row>
    <row r="183" spans="1:11" x14ac:dyDescent="0.25">
      <c r="A183">
        <v>163</v>
      </c>
      <c r="B183" t="s">
        <v>207</v>
      </c>
      <c r="C183">
        <v>0</v>
      </c>
      <c r="E183">
        <v>13</v>
      </c>
      <c r="F183" t="s">
        <v>38</v>
      </c>
      <c r="G183">
        <v>0</v>
      </c>
      <c r="I183">
        <f t="shared" si="7"/>
        <v>13</v>
      </c>
      <c r="J183" t="str">
        <f t="shared" si="8"/>
        <v>Réunions</v>
      </c>
      <c r="K183">
        <f t="shared" si="9"/>
        <v>0</v>
      </c>
    </row>
    <row r="184" spans="1:11" x14ac:dyDescent="0.25">
      <c r="A184">
        <v>249</v>
      </c>
      <c r="B184" t="s">
        <v>309</v>
      </c>
      <c r="C184">
        <v>0</v>
      </c>
      <c r="E184">
        <v>53</v>
      </c>
      <c r="F184" t="s">
        <v>81</v>
      </c>
      <c r="G184">
        <v>0</v>
      </c>
      <c r="I184">
        <f t="shared" si="7"/>
        <v>53</v>
      </c>
      <c r="J184" t="str">
        <f t="shared" si="8"/>
        <v>Routes</v>
      </c>
      <c r="K184">
        <f t="shared" si="9"/>
        <v>0</v>
      </c>
    </row>
    <row r="185" spans="1:11" x14ac:dyDescent="0.25">
      <c r="A185">
        <v>205</v>
      </c>
      <c r="B185" t="s">
        <v>260</v>
      </c>
      <c r="C185">
        <v>0</v>
      </c>
      <c r="E185">
        <v>76</v>
      </c>
      <c r="F185" t="s">
        <v>114</v>
      </c>
      <c r="G185">
        <v>0</v>
      </c>
      <c r="I185">
        <f t="shared" si="7"/>
        <v>76</v>
      </c>
      <c r="J185" t="str">
        <f t="shared" si="8"/>
        <v>Salles de Classe</v>
      </c>
      <c r="K185">
        <f t="shared" si="9"/>
        <v>0</v>
      </c>
    </row>
    <row r="186" spans="1:11" x14ac:dyDescent="0.25">
      <c r="A186">
        <v>164</v>
      </c>
      <c r="B186" t="s">
        <v>208</v>
      </c>
      <c r="C186">
        <v>0</v>
      </c>
      <c r="E186">
        <v>234</v>
      </c>
      <c r="F186" t="s">
        <v>289</v>
      </c>
      <c r="G186">
        <v>0</v>
      </c>
      <c r="I186">
        <f t="shared" si="7"/>
        <v>234</v>
      </c>
      <c r="J186" t="str">
        <f t="shared" si="8"/>
        <v>Secteurs</v>
      </c>
      <c r="K186">
        <f t="shared" si="9"/>
        <v>0</v>
      </c>
    </row>
    <row r="187" spans="1:11" x14ac:dyDescent="0.25">
      <c r="A187">
        <v>290</v>
      </c>
      <c r="B187" t="s">
        <v>362</v>
      </c>
      <c r="C187">
        <v>0</v>
      </c>
      <c r="E187">
        <v>288</v>
      </c>
      <c r="F187" t="s">
        <v>360</v>
      </c>
      <c r="G187">
        <v>0</v>
      </c>
      <c r="I187">
        <f t="shared" si="7"/>
        <v>288</v>
      </c>
      <c r="J187" t="str">
        <f t="shared" si="8"/>
        <v>Sensibilisation</v>
      </c>
      <c r="K187">
        <f t="shared" si="9"/>
        <v>0</v>
      </c>
    </row>
    <row r="188" spans="1:11" x14ac:dyDescent="0.25">
      <c r="A188">
        <v>57</v>
      </c>
      <c r="B188" t="s">
        <v>88</v>
      </c>
      <c r="C188">
        <v>0</v>
      </c>
      <c r="E188">
        <v>302</v>
      </c>
      <c r="F188" t="s">
        <v>377</v>
      </c>
      <c r="G188">
        <v>0</v>
      </c>
      <c r="I188">
        <f t="shared" si="7"/>
        <v>302</v>
      </c>
      <c r="J188" t="str">
        <f t="shared" si="8"/>
        <v>Sépultures</v>
      </c>
      <c r="K188">
        <f t="shared" si="9"/>
        <v>0</v>
      </c>
    </row>
    <row r="189" spans="1:11" x14ac:dyDescent="0.25">
      <c r="A189">
        <v>58</v>
      </c>
      <c r="B189" t="s">
        <v>90</v>
      </c>
      <c r="C189">
        <v>0</v>
      </c>
      <c r="E189">
        <v>294</v>
      </c>
      <c r="F189" t="s">
        <v>368</v>
      </c>
      <c r="G189">
        <v>0</v>
      </c>
      <c r="I189">
        <f t="shared" si="7"/>
        <v>294</v>
      </c>
      <c r="J189" t="str">
        <f t="shared" si="8"/>
        <v>Services</v>
      </c>
      <c r="K189">
        <f t="shared" si="9"/>
        <v>0</v>
      </c>
    </row>
    <row r="190" spans="1:11" x14ac:dyDescent="0.25">
      <c r="A190">
        <v>250</v>
      </c>
      <c r="B190" t="s">
        <v>311</v>
      </c>
      <c r="C190">
        <v>0</v>
      </c>
      <c r="E190">
        <v>289</v>
      </c>
      <c r="F190" t="s">
        <v>361</v>
      </c>
      <c r="G190">
        <v>0</v>
      </c>
      <c r="I190">
        <f t="shared" si="7"/>
        <v>289</v>
      </c>
      <c r="J190" t="str">
        <f t="shared" si="8"/>
        <v>Sessions</v>
      </c>
      <c r="K190">
        <f t="shared" si="9"/>
        <v>0</v>
      </c>
    </row>
    <row r="191" spans="1:11" x14ac:dyDescent="0.25">
      <c r="A191">
        <v>24</v>
      </c>
      <c r="B191" t="s">
        <v>52</v>
      </c>
      <c r="C191">
        <v>0</v>
      </c>
      <c r="E191">
        <v>66</v>
      </c>
      <c r="F191" t="s">
        <v>103</v>
      </c>
      <c r="G191">
        <v>0</v>
      </c>
      <c r="I191">
        <f t="shared" si="7"/>
        <v>66</v>
      </c>
      <c r="J191" t="str">
        <f t="shared" si="8"/>
        <v>Sessions de groupe</v>
      </c>
      <c r="K191">
        <f t="shared" si="9"/>
        <v>0</v>
      </c>
    </row>
    <row r="192" spans="1:11" x14ac:dyDescent="0.25">
      <c r="A192">
        <v>67</v>
      </c>
      <c r="B192" t="s">
        <v>104</v>
      </c>
      <c r="C192">
        <v>1</v>
      </c>
      <c r="E192">
        <v>163</v>
      </c>
      <c r="F192" t="s">
        <v>207</v>
      </c>
      <c r="G192">
        <v>0</v>
      </c>
      <c r="I192">
        <f t="shared" si="7"/>
        <v>163</v>
      </c>
      <c r="J192" t="str">
        <f t="shared" si="8"/>
        <v>Sites</v>
      </c>
      <c r="K192">
        <f t="shared" si="9"/>
        <v>0</v>
      </c>
    </row>
    <row r="193" spans="1:11" x14ac:dyDescent="0.25">
      <c r="A193">
        <v>165</v>
      </c>
      <c r="B193" t="s">
        <v>210</v>
      </c>
      <c r="C193">
        <v>0</v>
      </c>
      <c r="E193">
        <v>56</v>
      </c>
      <c r="F193" t="s">
        <v>87</v>
      </c>
      <c r="G193">
        <v>0</v>
      </c>
      <c r="I193">
        <f t="shared" si="7"/>
        <v>56</v>
      </c>
      <c r="J193" t="str">
        <f t="shared" si="8"/>
        <v>Société civile</v>
      </c>
      <c r="K193">
        <f t="shared" si="9"/>
        <v>0</v>
      </c>
    </row>
    <row r="194" spans="1:11" x14ac:dyDescent="0.25">
      <c r="A194">
        <v>206</v>
      </c>
      <c r="B194" t="s">
        <v>262</v>
      </c>
      <c r="C194">
        <v>0</v>
      </c>
      <c r="E194">
        <v>250</v>
      </c>
      <c r="F194" t="s">
        <v>312</v>
      </c>
      <c r="G194">
        <v>0</v>
      </c>
      <c r="I194">
        <f t="shared" si="7"/>
        <v>250</v>
      </c>
      <c r="J194" t="str">
        <f t="shared" si="8"/>
        <v>Stratégies</v>
      </c>
      <c r="K194">
        <f t="shared" si="9"/>
        <v>0</v>
      </c>
    </row>
    <row r="195" spans="1:11" x14ac:dyDescent="0.25">
      <c r="A195">
        <v>235</v>
      </c>
      <c r="B195" t="s">
        <v>290</v>
      </c>
      <c r="C195">
        <v>0</v>
      </c>
      <c r="E195">
        <v>24</v>
      </c>
      <c r="F195" t="s">
        <v>52</v>
      </c>
      <c r="G195">
        <v>0</v>
      </c>
      <c r="I195">
        <f t="shared" ref="I195:I218" si="10">CHOOSE($M$1,A195,E195)</f>
        <v>24</v>
      </c>
      <c r="J195" t="str">
        <f t="shared" ref="J195:J218" si="11">CHOOSE($M$1,B195,F195)</f>
        <v>Structures</v>
      </c>
      <c r="K195">
        <f t="shared" ref="K195:K218" si="12">CHOOSE($M$1,C195,G195)</f>
        <v>0</v>
      </c>
    </row>
    <row r="196" spans="1:11" x14ac:dyDescent="0.25">
      <c r="A196">
        <v>166</v>
      </c>
      <c r="B196" t="s">
        <v>212</v>
      </c>
      <c r="C196">
        <v>0</v>
      </c>
      <c r="E196">
        <v>101</v>
      </c>
      <c r="F196" t="s">
        <v>145</v>
      </c>
      <c r="G196">
        <v>0</v>
      </c>
      <c r="I196">
        <f t="shared" si="10"/>
        <v>101</v>
      </c>
      <c r="J196" t="str">
        <f t="shared" si="11"/>
        <v>Structures d’apprentissage</v>
      </c>
      <c r="K196">
        <f t="shared" si="12"/>
        <v>0</v>
      </c>
    </row>
    <row r="197" spans="1:11" x14ac:dyDescent="0.25">
      <c r="A197">
        <v>207</v>
      </c>
      <c r="B197" t="s">
        <v>264</v>
      </c>
      <c r="C197">
        <v>0</v>
      </c>
      <c r="E197">
        <v>185</v>
      </c>
      <c r="F197" t="s">
        <v>234</v>
      </c>
      <c r="G197">
        <v>0</v>
      </c>
      <c r="I197">
        <f t="shared" si="10"/>
        <v>185</v>
      </c>
      <c r="J197" t="str">
        <f t="shared" si="11"/>
        <v>Structures de santé</v>
      </c>
      <c r="K197">
        <f t="shared" si="12"/>
        <v>0</v>
      </c>
    </row>
    <row r="198" spans="1:11" x14ac:dyDescent="0.25">
      <c r="A198">
        <v>167</v>
      </c>
      <c r="B198" t="s">
        <v>213</v>
      </c>
      <c r="C198">
        <v>0</v>
      </c>
      <c r="E198">
        <v>206</v>
      </c>
      <c r="F198" t="s">
        <v>263</v>
      </c>
      <c r="G198">
        <v>0</v>
      </c>
      <c r="I198">
        <f t="shared" si="10"/>
        <v>206</v>
      </c>
      <c r="J198" t="str">
        <f t="shared" si="11"/>
        <v>Superviseurs</v>
      </c>
      <c r="K198">
        <f t="shared" si="12"/>
        <v>0</v>
      </c>
    </row>
    <row r="199" spans="1:11" x14ac:dyDescent="0.25">
      <c r="A199">
        <v>223</v>
      </c>
      <c r="B199" t="s">
        <v>282</v>
      </c>
      <c r="C199">
        <v>0</v>
      </c>
      <c r="E199">
        <v>166</v>
      </c>
      <c r="F199" t="s">
        <v>212</v>
      </c>
      <c r="G199">
        <v>0</v>
      </c>
      <c r="I199">
        <f t="shared" si="10"/>
        <v>166</v>
      </c>
      <c r="J199" t="str">
        <f t="shared" si="11"/>
        <v>Supports</v>
      </c>
      <c r="K199">
        <f t="shared" si="12"/>
        <v>0</v>
      </c>
    </row>
    <row r="200" spans="1:11" x14ac:dyDescent="0.25">
      <c r="A200">
        <v>61</v>
      </c>
      <c r="B200" t="s">
        <v>92</v>
      </c>
      <c r="C200">
        <v>0</v>
      </c>
      <c r="E200">
        <v>223</v>
      </c>
      <c r="F200" t="s">
        <v>283</v>
      </c>
      <c r="G200">
        <v>0</v>
      </c>
      <c r="I200">
        <f t="shared" si="10"/>
        <v>223</v>
      </c>
      <c r="J200" t="str">
        <f t="shared" si="11"/>
        <v>Survivants</v>
      </c>
      <c r="K200">
        <f t="shared" si="12"/>
        <v>0</v>
      </c>
    </row>
    <row r="201" spans="1:11" x14ac:dyDescent="0.25">
      <c r="A201">
        <v>132</v>
      </c>
      <c r="B201" t="s">
        <v>166</v>
      </c>
      <c r="C201">
        <v>1</v>
      </c>
      <c r="E201">
        <v>61</v>
      </c>
      <c r="F201" t="s">
        <v>93</v>
      </c>
      <c r="G201">
        <v>0</v>
      </c>
      <c r="I201">
        <f t="shared" si="10"/>
        <v>61</v>
      </c>
      <c r="J201" t="str">
        <f t="shared" si="11"/>
        <v>Systèmes</v>
      </c>
      <c r="K201">
        <f t="shared" si="12"/>
        <v>0</v>
      </c>
    </row>
    <row r="202" spans="1:11" x14ac:dyDescent="0.25">
      <c r="A202">
        <v>291</v>
      </c>
      <c r="B202" t="s">
        <v>364</v>
      </c>
      <c r="C202">
        <v>0</v>
      </c>
      <c r="E202">
        <v>280</v>
      </c>
      <c r="F202" t="s">
        <v>350</v>
      </c>
      <c r="G202">
        <v>0</v>
      </c>
      <c r="I202">
        <f t="shared" si="10"/>
        <v>280</v>
      </c>
      <c r="J202" t="str">
        <f t="shared" si="11"/>
        <v>Systèmes d'alerte précoce</v>
      </c>
      <c r="K202">
        <f t="shared" si="12"/>
        <v>0</v>
      </c>
    </row>
    <row r="203" spans="1:11" x14ac:dyDescent="0.25">
      <c r="A203">
        <v>259</v>
      </c>
      <c r="B203" t="s">
        <v>322</v>
      </c>
      <c r="C203">
        <v>0</v>
      </c>
      <c r="E203">
        <v>122</v>
      </c>
      <c r="F203" t="s">
        <v>161</v>
      </c>
      <c r="G203">
        <v>0</v>
      </c>
      <c r="I203">
        <f t="shared" si="10"/>
        <v>122</v>
      </c>
      <c r="J203" t="str">
        <f t="shared" si="11"/>
        <v>Taux</v>
      </c>
      <c r="K203">
        <f t="shared" si="12"/>
        <v>0</v>
      </c>
    </row>
    <row r="204" spans="1:11" x14ac:dyDescent="0.25">
      <c r="A204">
        <v>310</v>
      </c>
      <c r="B204" t="s">
        <v>388</v>
      </c>
      <c r="C204">
        <v>0</v>
      </c>
      <c r="E204">
        <v>82</v>
      </c>
      <c r="F204" t="s">
        <v>125</v>
      </c>
      <c r="G204">
        <v>0</v>
      </c>
      <c r="I204">
        <f t="shared" si="10"/>
        <v>82</v>
      </c>
      <c r="J204" t="str">
        <f t="shared" si="11"/>
        <v>Taux d’abandon</v>
      </c>
      <c r="K204">
        <f t="shared" si="12"/>
        <v>0</v>
      </c>
    </row>
    <row r="205" spans="1:11" x14ac:dyDescent="0.25">
      <c r="A205">
        <v>168</v>
      </c>
      <c r="B205" t="s">
        <v>215</v>
      </c>
      <c r="C205">
        <v>0</v>
      </c>
      <c r="E205">
        <v>259</v>
      </c>
      <c r="F205" t="s">
        <v>323</v>
      </c>
      <c r="G205">
        <v>0</v>
      </c>
      <c r="I205">
        <f t="shared" si="10"/>
        <v>259</v>
      </c>
      <c r="J205" t="str">
        <f t="shared" si="11"/>
        <v>Tentes</v>
      </c>
      <c r="K205">
        <f t="shared" si="12"/>
        <v>0</v>
      </c>
    </row>
    <row r="206" spans="1:11" x14ac:dyDescent="0.25">
      <c r="A206">
        <v>292</v>
      </c>
      <c r="B206" t="s">
        <v>366</v>
      </c>
      <c r="C206">
        <v>0</v>
      </c>
      <c r="E206">
        <v>310</v>
      </c>
      <c r="F206" t="s">
        <v>388</v>
      </c>
      <c r="G206">
        <v>0</v>
      </c>
      <c r="I206">
        <f t="shared" si="10"/>
        <v>310</v>
      </c>
      <c r="J206" t="str">
        <f t="shared" si="11"/>
        <v>Tests</v>
      </c>
      <c r="K206">
        <f t="shared" si="12"/>
        <v>0</v>
      </c>
    </row>
    <row r="207" spans="1:11" x14ac:dyDescent="0.25">
      <c r="A207">
        <v>325</v>
      </c>
      <c r="B207" t="s">
        <v>401</v>
      </c>
      <c r="C207">
        <v>0</v>
      </c>
      <c r="E207">
        <v>248</v>
      </c>
      <c r="F207" t="s">
        <v>308</v>
      </c>
      <c r="G207">
        <v>0</v>
      </c>
      <c r="I207">
        <f t="shared" si="10"/>
        <v>248</v>
      </c>
      <c r="J207" t="str">
        <f t="shared" si="11"/>
        <v>Thèmes de protection</v>
      </c>
      <c r="K207">
        <f t="shared" si="12"/>
        <v>0</v>
      </c>
    </row>
    <row r="208" spans="1:11" x14ac:dyDescent="0.25">
      <c r="A208">
        <v>25</v>
      </c>
      <c r="B208" t="s">
        <v>53</v>
      </c>
      <c r="C208">
        <v>0</v>
      </c>
      <c r="E208">
        <v>168</v>
      </c>
      <c r="F208" t="s">
        <v>216</v>
      </c>
      <c r="G208">
        <v>0</v>
      </c>
      <c r="I208">
        <f t="shared" si="10"/>
        <v>168</v>
      </c>
      <c r="J208" t="str">
        <f t="shared" si="11"/>
        <v>Tonnes</v>
      </c>
      <c r="K208">
        <f t="shared" si="12"/>
        <v>0</v>
      </c>
    </row>
    <row r="209" spans="1:11" x14ac:dyDescent="0.25">
      <c r="A209">
        <v>169</v>
      </c>
      <c r="B209" t="s">
        <v>217</v>
      </c>
      <c r="C209">
        <v>0</v>
      </c>
      <c r="E209">
        <v>38</v>
      </c>
      <c r="F209" t="s">
        <v>73</v>
      </c>
      <c r="G209">
        <v>1</v>
      </c>
      <c r="I209">
        <f t="shared" si="10"/>
        <v>38</v>
      </c>
      <c r="J209" t="str">
        <f t="shared" si="11"/>
        <v>Travailleurs de la Santé</v>
      </c>
      <c r="K209">
        <f t="shared" si="12"/>
        <v>1</v>
      </c>
    </row>
    <row r="210" spans="1:11" x14ac:dyDescent="0.25">
      <c r="A210">
        <v>300</v>
      </c>
      <c r="B210" t="s">
        <v>373</v>
      </c>
      <c r="C210">
        <v>0</v>
      </c>
      <c r="E210">
        <v>243</v>
      </c>
      <c r="F210" t="s">
        <v>300</v>
      </c>
      <c r="G210">
        <v>0</v>
      </c>
      <c r="I210">
        <f t="shared" si="10"/>
        <v>243</v>
      </c>
      <c r="J210" t="str">
        <f t="shared" si="11"/>
        <v>Tribunaux</v>
      </c>
      <c r="K210">
        <f t="shared" si="12"/>
        <v>0</v>
      </c>
    </row>
    <row r="211" spans="1:11" x14ac:dyDescent="0.25">
      <c r="A211">
        <v>252</v>
      </c>
      <c r="B211" t="s">
        <v>313</v>
      </c>
      <c r="C211">
        <v>1</v>
      </c>
      <c r="E211">
        <v>169</v>
      </c>
      <c r="F211" t="s">
        <v>218</v>
      </c>
      <c r="G211">
        <v>0</v>
      </c>
      <c r="I211">
        <f t="shared" si="10"/>
        <v>169</v>
      </c>
      <c r="J211" t="str">
        <f t="shared" si="11"/>
        <v>Unités</v>
      </c>
      <c r="K211">
        <f t="shared" si="12"/>
        <v>0</v>
      </c>
    </row>
    <row r="212" spans="1:11" x14ac:dyDescent="0.25">
      <c r="A212">
        <v>253</v>
      </c>
      <c r="B212" t="s">
        <v>315</v>
      </c>
      <c r="C212">
        <v>0</v>
      </c>
      <c r="E212">
        <v>300</v>
      </c>
      <c r="F212" t="s">
        <v>373</v>
      </c>
      <c r="G212">
        <v>0</v>
      </c>
      <c r="I212">
        <f t="shared" si="10"/>
        <v>300</v>
      </c>
      <c r="J212" t="str">
        <f t="shared" si="11"/>
        <v>URENI</v>
      </c>
      <c r="K212">
        <f t="shared" si="12"/>
        <v>0</v>
      </c>
    </row>
    <row r="213" spans="1:11" x14ac:dyDescent="0.25">
      <c r="A213">
        <v>62</v>
      </c>
      <c r="B213" t="s">
        <v>94</v>
      </c>
      <c r="C213">
        <v>0</v>
      </c>
      <c r="E213">
        <v>252</v>
      </c>
      <c r="F213" t="s">
        <v>314</v>
      </c>
      <c r="G213">
        <v>1</v>
      </c>
      <c r="I213">
        <f t="shared" si="10"/>
        <v>252</v>
      </c>
      <c r="J213" t="str">
        <f t="shared" si="11"/>
        <v>Victimes</v>
      </c>
      <c r="K213">
        <f t="shared" si="12"/>
        <v>1</v>
      </c>
    </row>
    <row r="214" spans="1:11" x14ac:dyDescent="0.25">
      <c r="A214">
        <v>301</v>
      </c>
      <c r="B214" t="s">
        <v>374</v>
      </c>
      <c r="C214">
        <v>0</v>
      </c>
      <c r="E214">
        <v>253</v>
      </c>
      <c r="F214" t="s">
        <v>315</v>
      </c>
      <c r="G214">
        <v>0</v>
      </c>
      <c r="I214">
        <f t="shared" si="10"/>
        <v>253</v>
      </c>
      <c r="J214" t="str">
        <f t="shared" si="11"/>
        <v>Villages</v>
      </c>
      <c r="K214">
        <f t="shared" si="12"/>
        <v>0</v>
      </c>
    </row>
    <row r="215" spans="1:11" x14ac:dyDescent="0.25">
      <c r="A215">
        <v>63</v>
      </c>
      <c r="B215" t="s">
        <v>96</v>
      </c>
      <c r="C215">
        <v>0</v>
      </c>
      <c r="E215">
        <v>62</v>
      </c>
      <c r="F215" t="s">
        <v>95</v>
      </c>
      <c r="G215">
        <v>0</v>
      </c>
      <c r="I215">
        <f t="shared" si="10"/>
        <v>62</v>
      </c>
      <c r="J215" t="str">
        <f t="shared" si="11"/>
        <v>Visites</v>
      </c>
      <c r="K215">
        <f t="shared" si="12"/>
        <v>0</v>
      </c>
    </row>
    <row r="216" spans="1:11" x14ac:dyDescent="0.25">
      <c r="A216">
        <v>171</v>
      </c>
      <c r="B216" t="s">
        <v>220</v>
      </c>
      <c r="C216">
        <v>0</v>
      </c>
      <c r="E216">
        <v>329</v>
      </c>
      <c r="F216" t="s">
        <v>410</v>
      </c>
      <c r="G216">
        <v>0</v>
      </c>
      <c r="I216">
        <f t="shared" si="10"/>
        <v>329</v>
      </c>
      <c r="J216" t="str">
        <f t="shared" si="11"/>
        <v>Volailles</v>
      </c>
      <c r="K216">
        <f t="shared" si="12"/>
        <v>0</v>
      </c>
    </row>
    <row r="217" spans="1:11" x14ac:dyDescent="0.25">
      <c r="A217">
        <v>64</v>
      </c>
      <c r="B217" t="s">
        <v>98</v>
      </c>
      <c r="C217">
        <v>0</v>
      </c>
      <c r="E217">
        <v>301</v>
      </c>
      <c r="F217" t="s">
        <v>375</v>
      </c>
      <c r="G217">
        <v>0</v>
      </c>
      <c r="I217">
        <f t="shared" si="10"/>
        <v>301</v>
      </c>
      <c r="J217" t="str">
        <f t="shared" si="11"/>
        <v>Volontaires</v>
      </c>
      <c r="K217">
        <f t="shared" si="12"/>
        <v>0</v>
      </c>
    </row>
    <row r="218" spans="1:11" x14ac:dyDescent="0.25">
      <c r="A218">
        <v>134</v>
      </c>
      <c r="B218" t="s">
        <v>168</v>
      </c>
      <c r="C218">
        <v>0</v>
      </c>
      <c r="E218">
        <v>209</v>
      </c>
      <c r="F218" t="s">
        <v>267</v>
      </c>
      <c r="G218">
        <v>0</v>
      </c>
      <c r="I218">
        <f t="shared" si="10"/>
        <v>209</v>
      </c>
      <c r="J218" t="str">
        <f t="shared" si="11"/>
        <v>Zones</v>
      </c>
      <c r="K218">
        <f t="shared" si="12"/>
        <v>0</v>
      </c>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6" sqref="B16"/>
    </sheetView>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CLOBJ</vt:lpstr>
      <vt:lpstr>CTRYACT</vt:lpstr>
      <vt:lpstr>CTRYIND</vt:lpstr>
      <vt:lpstr>Sel_LNG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Cricboom</dc:creator>
  <cp:lastModifiedBy>Ernst Jean</cp:lastModifiedBy>
  <cp:lastPrinted>2015-11-10T12:50:22Z</cp:lastPrinted>
  <dcterms:created xsi:type="dcterms:W3CDTF">2015-09-24T14:33:23Z</dcterms:created>
  <dcterms:modified xsi:type="dcterms:W3CDTF">2018-11-05T11:03:43Z</dcterms:modified>
</cp:coreProperties>
</file>